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Sheet1!$A$1:$BL$133</definedName>
  </definedNames>
  <calcPr calcId="145621"/>
</workbook>
</file>

<file path=xl/calcChain.xml><?xml version="1.0" encoding="utf-8"?>
<calcChain xmlns="http://schemas.openxmlformats.org/spreadsheetml/2006/main">
  <c r="B90" i="1" l="1"/>
  <c r="A90" i="1"/>
  <c r="A89" i="1"/>
  <c r="B88" i="1"/>
  <c r="A88" i="1"/>
  <c r="A87" i="1"/>
  <c r="B86" i="1"/>
  <c r="A86" i="1"/>
  <c r="A85" i="1"/>
  <c r="A83" i="1"/>
  <c r="B84" i="1" s="1"/>
  <c r="B82" i="1"/>
  <c r="A81" i="1"/>
  <c r="A82" i="1" s="1"/>
  <c r="B80" i="1"/>
  <c r="A80" i="1"/>
  <c r="A79" i="1"/>
  <c r="A77" i="1"/>
  <c r="A78" i="1" s="1"/>
  <c r="A75" i="1"/>
  <c r="B76" i="1" s="1"/>
  <c r="B74" i="1"/>
  <c r="A74" i="1"/>
  <c r="A73" i="1"/>
  <c r="D90" i="1"/>
  <c r="C90" i="1"/>
  <c r="C89" i="1"/>
  <c r="D88" i="1"/>
  <c r="C88" i="1"/>
  <c r="C87" i="1"/>
  <c r="C86" i="1"/>
  <c r="C85" i="1"/>
  <c r="D86" i="1" s="1"/>
  <c r="C83" i="1"/>
  <c r="D84" i="1" s="1"/>
  <c r="D82" i="1"/>
  <c r="C81" i="1"/>
  <c r="C82" i="1" s="1"/>
  <c r="D80" i="1"/>
  <c r="C79" i="1"/>
  <c r="C80" i="1" s="1"/>
  <c r="C77" i="1"/>
  <c r="C78" i="1" s="1"/>
  <c r="C75" i="1"/>
  <c r="D76" i="1" s="1"/>
  <c r="D74" i="1"/>
  <c r="C74" i="1"/>
  <c r="C73" i="1"/>
  <c r="F90" i="1"/>
  <c r="E90" i="1"/>
  <c r="E89" i="1"/>
  <c r="E87" i="1"/>
  <c r="E88" i="1" s="1"/>
  <c r="F86" i="1"/>
  <c r="E86" i="1"/>
  <c r="E85" i="1"/>
  <c r="E83" i="1"/>
  <c r="F84" i="1" s="1"/>
  <c r="E81" i="1"/>
  <c r="F82" i="1" s="1"/>
  <c r="F80" i="1"/>
  <c r="E80" i="1"/>
  <c r="E79" i="1"/>
  <c r="E77" i="1"/>
  <c r="F78" i="1" s="1"/>
  <c r="E75" i="1"/>
  <c r="E76" i="1" s="1"/>
  <c r="F74" i="1"/>
  <c r="E74" i="1"/>
  <c r="E73" i="1"/>
  <c r="H90" i="1"/>
  <c r="G90" i="1"/>
  <c r="G89" i="1"/>
  <c r="H88" i="1"/>
  <c r="G88" i="1"/>
  <c r="G87" i="1"/>
  <c r="G86" i="1"/>
  <c r="G85" i="1"/>
  <c r="H86" i="1" s="1"/>
  <c r="G83" i="1"/>
  <c r="H84" i="1" s="1"/>
  <c r="H82" i="1"/>
  <c r="G81" i="1"/>
  <c r="G82" i="1" s="1"/>
  <c r="H80" i="1"/>
  <c r="G79" i="1"/>
  <c r="G80" i="1" s="1"/>
  <c r="G77" i="1"/>
  <c r="G78" i="1" s="1"/>
  <c r="G75" i="1"/>
  <c r="H76" i="1" s="1"/>
  <c r="H74" i="1"/>
  <c r="G74" i="1"/>
  <c r="G73" i="1"/>
  <c r="J90" i="1"/>
  <c r="I90" i="1"/>
  <c r="I89" i="1"/>
  <c r="I87" i="1"/>
  <c r="I88" i="1" s="1"/>
  <c r="J86" i="1"/>
  <c r="I85" i="1"/>
  <c r="I86" i="1" s="1"/>
  <c r="I83" i="1"/>
  <c r="J84" i="1" s="1"/>
  <c r="I81" i="1"/>
  <c r="J82" i="1" s="1"/>
  <c r="I79" i="1"/>
  <c r="I80" i="1" s="1"/>
  <c r="I77" i="1"/>
  <c r="J78" i="1" s="1"/>
  <c r="J76" i="1"/>
  <c r="I76" i="1"/>
  <c r="I75" i="1"/>
  <c r="J74" i="1"/>
  <c r="I74" i="1"/>
  <c r="I73" i="1"/>
  <c r="L90" i="1"/>
  <c r="K90" i="1"/>
  <c r="K89" i="1"/>
  <c r="L88" i="1"/>
  <c r="K88" i="1"/>
  <c r="K87" i="1"/>
  <c r="L86" i="1"/>
  <c r="K86" i="1"/>
  <c r="K85" i="1"/>
  <c r="K83" i="1"/>
  <c r="L84" i="1" s="1"/>
  <c r="L82" i="1"/>
  <c r="K81" i="1"/>
  <c r="K82" i="1" s="1"/>
  <c r="L80" i="1"/>
  <c r="K79" i="1"/>
  <c r="K80" i="1" s="1"/>
  <c r="K77" i="1"/>
  <c r="K78" i="1" s="1"/>
  <c r="K75" i="1"/>
  <c r="L76" i="1" s="1"/>
  <c r="L74" i="1"/>
  <c r="K74" i="1"/>
  <c r="K73" i="1"/>
  <c r="N90" i="1"/>
  <c r="M90" i="1"/>
  <c r="M89" i="1"/>
  <c r="M87" i="1"/>
  <c r="M88" i="1" s="1"/>
  <c r="N86" i="1"/>
  <c r="M86" i="1"/>
  <c r="M85" i="1"/>
  <c r="M83" i="1"/>
  <c r="N84" i="1" s="1"/>
  <c r="N82" i="1"/>
  <c r="M82" i="1"/>
  <c r="M81" i="1"/>
  <c r="N80" i="1"/>
  <c r="M80" i="1"/>
  <c r="M79" i="1"/>
  <c r="M77" i="1"/>
  <c r="M78" i="1" s="1"/>
  <c r="N76" i="1"/>
  <c r="M75" i="1"/>
  <c r="M76" i="1" s="1"/>
  <c r="N74" i="1"/>
  <c r="M74" i="1"/>
  <c r="M73" i="1"/>
  <c r="P90" i="1"/>
  <c r="O90" i="1"/>
  <c r="O89" i="1"/>
  <c r="P88" i="1"/>
  <c r="O88" i="1"/>
  <c r="O87" i="1"/>
  <c r="P86" i="1"/>
  <c r="O86" i="1"/>
  <c r="O85" i="1"/>
  <c r="O83" i="1"/>
  <c r="P84" i="1" s="1"/>
  <c r="P82" i="1"/>
  <c r="O81" i="1"/>
  <c r="O82" i="1" s="1"/>
  <c r="P80" i="1"/>
  <c r="O80" i="1"/>
  <c r="O79" i="1"/>
  <c r="O77" i="1"/>
  <c r="O78" i="1" s="1"/>
  <c r="O75" i="1"/>
  <c r="P76" i="1" s="1"/>
  <c r="P74" i="1"/>
  <c r="O74" i="1"/>
  <c r="O73" i="1"/>
  <c r="R90" i="1"/>
  <c r="Q90" i="1"/>
  <c r="Q89" i="1"/>
  <c r="R88" i="1"/>
  <c r="Q88" i="1"/>
  <c r="Q87" i="1"/>
  <c r="R86" i="1"/>
  <c r="Q86" i="1"/>
  <c r="Q85" i="1"/>
  <c r="Q83" i="1"/>
  <c r="R84" i="1" s="1"/>
  <c r="R82" i="1"/>
  <c r="Q81" i="1"/>
  <c r="Q82" i="1" s="1"/>
  <c r="R80" i="1"/>
  <c r="Q79" i="1"/>
  <c r="Q80" i="1" s="1"/>
  <c r="Q77" i="1"/>
  <c r="R78" i="1" s="1"/>
  <c r="Q75" i="1"/>
  <c r="R76" i="1" s="1"/>
  <c r="R74" i="1"/>
  <c r="Q74" i="1"/>
  <c r="Q73" i="1"/>
  <c r="T90" i="1"/>
  <c r="S90" i="1"/>
  <c r="S89" i="1"/>
  <c r="S87" i="1"/>
  <c r="T88" i="1" s="1"/>
  <c r="S86" i="1"/>
  <c r="S85" i="1"/>
  <c r="T86" i="1" s="1"/>
  <c r="S83" i="1"/>
  <c r="T84" i="1" s="1"/>
  <c r="T82" i="1"/>
  <c r="S82" i="1"/>
  <c r="S81" i="1"/>
  <c r="T80" i="1"/>
  <c r="S79" i="1"/>
  <c r="S80" i="1" s="1"/>
  <c r="S77" i="1"/>
  <c r="T78" i="1" s="1"/>
  <c r="T76" i="1"/>
  <c r="S75" i="1"/>
  <c r="S76" i="1" s="1"/>
  <c r="T74" i="1"/>
  <c r="S74" i="1"/>
  <c r="S73" i="1"/>
  <c r="V90" i="1"/>
  <c r="U90" i="1"/>
  <c r="U89" i="1"/>
  <c r="V88" i="1"/>
  <c r="U88" i="1"/>
  <c r="U87" i="1"/>
  <c r="U86" i="1"/>
  <c r="U85" i="1"/>
  <c r="V86" i="1" s="1"/>
  <c r="U83" i="1"/>
  <c r="V84" i="1" s="1"/>
  <c r="V82" i="1"/>
  <c r="U81" i="1"/>
  <c r="U82" i="1" s="1"/>
  <c r="V80" i="1"/>
  <c r="U79" i="1"/>
  <c r="U80" i="1" s="1"/>
  <c r="U77" i="1"/>
  <c r="U78" i="1" s="1"/>
  <c r="U75" i="1"/>
  <c r="V76" i="1" s="1"/>
  <c r="V74" i="1"/>
  <c r="U74" i="1"/>
  <c r="U73" i="1"/>
  <c r="X90" i="1"/>
  <c r="W90" i="1"/>
  <c r="W89" i="1"/>
  <c r="X88" i="1"/>
  <c r="W88" i="1"/>
  <c r="W87" i="1"/>
  <c r="W86" i="1"/>
  <c r="W85" i="1"/>
  <c r="X86" i="1" s="1"/>
  <c r="W83" i="1"/>
  <c r="X84" i="1" s="1"/>
  <c r="X82" i="1"/>
  <c r="W81" i="1"/>
  <c r="W82" i="1" s="1"/>
  <c r="X80" i="1"/>
  <c r="W79" i="1"/>
  <c r="W80" i="1" s="1"/>
  <c r="W77" i="1"/>
  <c r="X78" i="1" s="1"/>
  <c r="W75" i="1"/>
  <c r="X76" i="1" s="1"/>
  <c r="X74" i="1"/>
  <c r="W74" i="1"/>
  <c r="W73" i="1"/>
  <c r="Z90" i="1"/>
  <c r="Y90" i="1"/>
  <c r="Y89" i="1"/>
  <c r="Z88" i="1"/>
  <c r="Y88" i="1"/>
  <c r="Y87" i="1"/>
  <c r="Y86" i="1"/>
  <c r="Y85" i="1"/>
  <c r="Z86" i="1" s="1"/>
  <c r="Y83" i="1"/>
  <c r="Z84" i="1" s="1"/>
  <c r="Z82" i="1"/>
  <c r="Y81" i="1"/>
  <c r="Y82" i="1" s="1"/>
  <c r="Z80" i="1"/>
  <c r="Y79" i="1"/>
  <c r="Y80" i="1" s="1"/>
  <c r="Y77" i="1"/>
  <c r="Y78" i="1" s="1"/>
  <c r="Y75" i="1"/>
  <c r="Z76" i="1" s="1"/>
  <c r="Z74" i="1"/>
  <c r="Y74" i="1"/>
  <c r="Y73" i="1"/>
  <c r="AB90" i="1"/>
  <c r="AA90" i="1"/>
  <c r="AA89" i="1"/>
  <c r="AB88" i="1"/>
  <c r="AA88" i="1"/>
  <c r="AA87" i="1"/>
  <c r="AA86" i="1"/>
  <c r="AA85" i="1"/>
  <c r="AB86" i="1" s="1"/>
  <c r="AA83" i="1"/>
  <c r="AB84" i="1" s="1"/>
  <c r="AB82" i="1"/>
  <c r="AA81" i="1"/>
  <c r="AA82" i="1" s="1"/>
  <c r="AB80" i="1"/>
  <c r="AA79" i="1"/>
  <c r="AA80" i="1" s="1"/>
  <c r="AA77" i="1"/>
  <c r="AA78" i="1" s="1"/>
  <c r="AA75" i="1"/>
  <c r="AB76" i="1" s="1"/>
  <c r="AB74" i="1"/>
  <c r="AA74" i="1"/>
  <c r="AA73" i="1"/>
  <c r="AD90" i="1"/>
  <c r="AC89" i="1"/>
  <c r="AC90" i="1" s="1"/>
  <c r="AC87" i="1"/>
  <c r="AD88" i="1" s="1"/>
  <c r="AC85" i="1"/>
  <c r="AD86" i="1" s="1"/>
  <c r="AC83" i="1"/>
  <c r="AD84" i="1" s="1"/>
  <c r="AD82" i="1"/>
  <c r="AC82" i="1"/>
  <c r="AC81" i="1"/>
  <c r="AD80" i="1"/>
  <c r="AC80" i="1"/>
  <c r="AC79" i="1"/>
  <c r="AC77" i="1"/>
  <c r="AD78" i="1" s="1"/>
  <c r="AD76" i="1"/>
  <c r="AC75" i="1"/>
  <c r="AC76" i="1" s="1"/>
  <c r="AD74" i="1"/>
  <c r="AC73" i="1"/>
  <c r="AC74" i="1" s="1"/>
  <c r="AF90" i="1"/>
  <c r="AE90" i="1"/>
  <c r="AE89" i="1"/>
  <c r="AF88" i="1"/>
  <c r="AE88" i="1"/>
  <c r="AE87" i="1"/>
  <c r="AE85" i="1"/>
  <c r="AF86" i="1" s="1"/>
  <c r="AE83" i="1"/>
  <c r="AF84" i="1" s="1"/>
  <c r="AF82" i="1"/>
  <c r="AE81" i="1"/>
  <c r="AE82" i="1" s="1"/>
  <c r="AE80" i="1"/>
  <c r="AE79" i="1"/>
  <c r="AF80" i="1" s="1"/>
  <c r="AE77" i="1"/>
  <c r="AE78" i="1" s="1"/>
  <c r="AE75" i="1"/>
  <c r="AF76" i="1" s="1"/>
  <c r="AF74" i="1"/>
  <c r="AE74" i="1"/>
  <c r="AE73" i="1"/>
  <c r="AH90" i="1"/>
  <c r="AG90" i="1"/>
  <c r="AG89" i="1"/>
  <c r="AH88" i="1"/>
  <c r="AG88" i="1"/>
  <c r="AG87" i="1"/>
  <c r="AH86" i="1"/>
  <c r="AG86" i="1"/>
  <c r="AG85" i="1"/>
  <c r="AH84" i="1"/>
  <c r="AG83" i="1"/>
  <c r="AG84" i="1" s="1"/>
  <c r="AH82" i="1"/>
  <c r="AG81" i="1"/>
  <c r="AG82" i="1" s="1"/>
  <c r="AH80" i="1"/>
  <c r="AG79" i="1"/>
  <c r="AG80" i="1" s="1"/>
  <c r="AG77" i="1"/>
  <c r="AH78" i="1" s="1"/>
  <c r="AG75" i="1"/>
  <c r="AH76" i="1" s="1"/>
  <c r="AH74" i="1"/>
  <c r="AG74" i="1"/>
  <c r="AG73" i="1"/>
  <c r="AJ90" i="1"/>
  <c r="AI90" i="1"/>
  <c r="AI89" i="1"/>
  <c r="AJ88" i="1"/>
  <c r="AI88" i="1"/>
  <c r="AI87" i="1"/>
  <c r="AI86" i="1"/>
  <c r="AI85" i="1"/>
  <c r="AJ86" i="1" s="1"/>
  <c r="AI83" i="1"/>
  <c r="AJ84" i="1" s="1"/>
  <c r="AJ82" i="1"/>
  <c r="AI81" i="1"/>
  <c r="AI82" i="1" s="1"/>
  <c r="AJ80" i="1"/>
  <c r="AI79" i="1"/>
  <c r="AI80" i="1" s="1"/>
  <c r="AI77" i="1"/>
  <c r="AI78" i="1" s="1"/>
  <c r="AI75" i="1"/>
  <c r="AJ76" i="1" s="1"/>
  <c r="AJ74" i="1"/>
  <c r="AI74" i="1"/>
  <c r="AI73" i="1"/>
  <c r="AL90" i="1"/>
  <c r="AK90" i="1"/>
  <c r="AK89" i="1"/>
  <c r="AK87" i="1"/>
  <c r="AL88" i="1" s="1"/>
  <c r="AL86" i="1"/>
  <c r="AK85" i="1"/>
  <c r="AK86" i="1" s="1"/>
  <c r="AK83" i="1"/>
  <c r="AL84" i="1" s="1"/>
  <c r="AK81" i="1"/>
  <c r="AL82" i="1" s="1"/>
  <c r="AL80" i="1"/>
  <c r="AK80" i="1"/>
  <c r="AK79" i="1"/>
  <c r="AK77" i="1"/>
  <c r="AL78" i="1" s="1"/>
  <c r="AL76" i="1"/>
  <c r="AK76" i="1"/>
  <c r="AK75" i="1"/>
  <c r="AL74" i="1"/>
  <c r="AK74" i="1"/>
  <c r="AK73" i="1"/>
  <c r="AN90" i="1"/>
  <c r="AM90" i="1"/>
  <c r="AM89" i="1"/>
  <c r="AN88" i="1"/>
  <c r="AM88" i="1"/>
  <c r="AM87" i="1"/>
  <c r="AN86" i="1"/>
  <c r="AM86" i="1"/>
  <c r="AM85" i="1"/>
  <c r="AM83" i="1"/>
  <c r="AN84" i="1" s="1"/>
  <c r="AN82" i="1"/>
  <c r="AM81" i="1"/>
  <c r="AM82" i="1" s="1"/>
  <c r="AN80" i="1"/>
  <c r="AM79" i="1"/>
  <c r="AM80" i="1" s="1"/>
  <c r="AM77" i="1"/>
  <c r="AM78" i="1" s="1"/>
  <c r="AM75" i="1"/>
  <c r="AN76" i="1" s="1"/>
  <c r="AN74" i="1"/>
  <c r="AM74" i="1"/>
  <c r="AM73" i="1"/>
  <c r="AP90" i="1"/>
  <c r="AO90" i="1"/>
  <c r="AO89" i="1"/>
  <c r="AP88" i="1"/>
  <c r="AO88" i="1"/>
  <c r="AO87" i="1"/>
  <c r="AP86" i="1"/>
  <c r="AO86" i="1"/>
  <c r="AO85" i="1"/>
  <c r="AP84" i="1"/>
  <c r="AO83" i="1"/>
  <c r="AO84" i="1" s="1"/>
  <c r="AP82" i="1"/>
  <c r="AO81" i="1"/>
  <c r="AO82" i="1" s="1"/>
  <c r="AP80" i="1"/>
  <c r="AO79" i="1"/>
  <c r="AO80" i="1" s="1"/>
  <c r="AO77" i="1"/>
  <c r="AP78" i="1" s="1"/>
  <c r="AO75" i="1"/>
  <c r="AP76" i="1" s="1"/>
  <c r="AP74" i="1"/>
  <c r="AO74" i="1"/>
  <c r="AO73" i="1"/>
  <c r="AR90" i="1"/>
  <c r="AQ90" i="1"/>
  <c r="AQ89" i="1"/>
  <c r="AQ87" i="1"/>
  <c r="AR88" i="1" s="1"/>
  <c r="AQ85" i="1"/>
  <c r="AR86" i="1" s="1"/>
  <c r="AR84" i="1"/>
  <c r="AQ83" i="1"/>
  <c r="AQ84" i="1" s="1"/>
  <c r="AR82" i="1"/>
  <c r="AQ82" i="1"/>
  <c r="AQ81" i="1"/>
  <c r="AQ79" i="1"/>
  <c r="AQ80" i="1" s="1"/>
  <c r="AQ77" i="1"/>
  <c r="AR78" i="1" s="1"/>
  <c r="AR76" i="1"/>
  <c r="AQ75" i="1"/>
  <c r="AQ76" i="1" s="1"/>
  <c r="AR74" i="1"/>
  <c r="AQ74" i="1"/>
  <c r="AQ73" i="1"/>
  <c r="AT90" i="1"/>
  <c r="AS89" i="1"/>
  <c r="AS90" i="1" s="1"/>
  <c r="AT88" i="1"/>
  <c r="AS88" i="1"/>
  <c r="AS87" i="1"/>
  <c r="AS86" i="1"/>
  <c r="AS85" i="1"/>
  <c r="AT86" i="1" s="1"/>
  <c r="AS83" i="1"/>
  <c r="AT84" i="1" s="1"/>
  <c r="AT82" i="1"/>
  <c r="AS81" i="1"/>
  <c r="AS82" i="1" s="1"/>
  <c r="AT80" i="1"/>
  <c r="AS80" i="1"/>
  <c r="AS79" i="1"/>
  <c r="AS77" i="1"/>
  <c r="AT78" i="1" s="1"/>
  <c r="AS75" i="1"/>
  <c r="AT76" i="1" s="1"/>
  <c r="AT74" i="1"/>
  <c r="AS73" i="1"/>
  <c r="AS74" i="1" s="1"/>
  <c r="AV90" i="1"/>
  <c r="AU90" i="1"/>
  <c r="AU89" i="1"/>
  <c r="AV88" i="1"/>
  <c r="AU88" i="1"/>
  <c r="AU87" i="1"/>
  <c r="AV86" i="1"/>
  <c r="AU86" i="1"/>
  <c r="AU85" i="1"/>
  <c r="AU83" i="1"/>
  <c r="AV84" i="1" s="1"/>
  <c r="AV82" i="1"/>
  <c r="AU81" i="1"/>
  <c r="AU82" i="1" s="1"/>
  <c r="AV80" i="1"/>
  <c r="AU80" i="1"/>
  <c r="AU79" i="1"/>
  <c r="AU77" i="1"/>
  <c r="AU78" i="1" s="1"/>
  <c r="AU75" i="1"/>
  <c r="AV76" i="1" s="1"/>
  <c r="AV74" i="1"/>
  <c r="AU74" i="1"/>
  <c r="AU73" i="1"/>
  <c r="AX90" i="1"/>
  <c r="AW90" i="1"/>
  <c r="AW89" i="1"/>
  <c r="AX88" i="1"/>
  <c r="AW88" i="1"/>
  <c r="AW87" i="1"/>
  <c r="AX86" i="1"/>
  <c r="AW86" i="1"/>
  <c r="AW85" i="1"/>
  <c r="AW83" i="1"/>
  <c r="AX84" i="1" s="1"/>
  <c r="AX82" i="1"/>
  <c r="AW81" i="1"/>
  <c r="AW82" i="1" s="1"/>
  <c r="AX80" i="1"/>
  <c r="AW80" i="1"/>
  <c r="AW79" i="1"/>
  <c r="AW77" i="1"/>
  <c r="AW78" i="1" s="1"/>
  <c r="AW75" i="1"/>
  <c r="AX76" i="1" s="1"/>
  <c r="AX74" i="1"/>
  <c r="AW74" i="1"/>
  <c r="AW73" i="1"/>
  <c r="AY89" i="1"/>
  <c r="AZ90" i="1" s="1"/>
  <c r="AZ88" i="1"/>
  <c r="AY88" i="1"/>
  <c r="AY87" i="1"/>
  <c r="AZ86" i="1"/>
  <c r="AY86" i="1"/>
  <c r="AY85" i="1"/>
  <c r="AY83" i="1"/>
  <c r="AZ84" i="1" s="1"/>
  <c r="AZ82" i="1"/>
  <c r="AY81" i="1"/>
  <c r="AY82" i="1" s="1"/>
  <c r="AZ80" i="1"/>
  <c r="AY79" i="1"/>
  <c r="AY80" i="1" s="1"/>
  <c r="AY77" i="1"/>
  <c r="AZ78" i="1" s="1"/>
  <c r="AY75" i="1"/>
  <c r="AZ76" i="1" s="1"/>
  <c r="AY73" i="1"/>
  <c r="AZ74" i="1" s="1"/>
  <c r="BB90" i="1"/>
  <c r="BA90" i="1"/>
  <c r="BA89" i="1"/>
  <c r="BA87" i="1"/>
  <c r="BA88" i="1" s="1"/>
  <c r="BA86" i="1"/>
  <c r="BA85" i="1"/>
  <c r="BB86" i="1" s="1"/>
  <c r="BA83" i="1"/>
  <c r="BB84" i="1" s="1"/>
  <c r="BB82" i="1"/>
  <c r="BA82" i="1"/>
  <c r="BA81" i="1"/>
  <c r="BB80" i="1"/>
  <c r="BA79" i="1"/>
  <c r="BA80" i="1" s="1"/>
  <c r="BA77" i="1"/>
  <c r="BA78" i="1" s="1"/>
  <c r="BB76" i="1"/>
  <c r="BA75" i="1"/>
  <c r="BA76" i="1" s="1"/>
  <c r="BB74" i="1"/>
  <c r="BA74" i="1"/>
  <c r="BA73" i="1"/>
  <c r="BD90" i="1"/>
  <c r="BC90" i="1"/>
  <c r="BC89" i="1"/>
  <c r="BD88" i="1"/>
  <c r="BC88" i="1"/>
  <c r="BC87" i="1"/>
  <c r="BD86" i="1"/>
  <c r="BC86" i="1"/>
  <c r="BC85" i="1"/>
  <c r="BD84" i="1"/>
  <c r="BC83" i="1"/>
  <c r="BC84" i="1" s="1"/>
  <c r="BD82" i="1"/>
  <c r="BC81" i="1"/>
  <c r="BC82" i="1" s="1"/>
  <c r="BD80" i="1"/>
  <c r="BC79" i="1"/>
  <c r="BC80" i="1" s="1"/>
  <c r="BC77" i="1"/>
  <c r="BD78" i="1" s="1"/>
  <c r="BC75" i="1"/>
  <c r="BD76" i="1" s="1"/>
  <c r="BD74" i="1"/>
  <c r="BC74" i="1"/>
  <c r="BC73" i="1"/>
  <c r="BF90" i="1"/>
  <c r="BE90" i="1"/>
  <c r="BE89" i="1"/>
  <c r="BE87" i="1"/>
  <c r="BF88" i="1" s="1"/>
  <c r="BE85" i="1"/>
  <c r="BF86" i="1" s="1"/>
  <c r="BF84" i="1"/>
  <c r="BE83" i="1"/>
  <c r="BE84" i="1" s="1"/>
  <c r="BF82" i="1"/>
  <c r="BE82" i="1"/>
  <c r="BE81" i="1"/>
  <c r="BE79" i="1"/>
  <c r="BE80" i="1" s="1"/>
  <c r="BE77" i="1"/>
  <c r="BF78" i="1" s="1"/>
  <c r="BF76" i="1"/>
  <c r="BE75" i="1"/>
  <c r="BE76" i="1" s="1"/>
  <c r="BF74" i="1"/>
  <c r="BE74" i="1"/>
  <c r="BE73" i="1"/>
  <c r="BH90" i="1"/>
  <c r="BG90" i="1"/>
  <c r="BG89" i="1"/>
  <c r="BH88" i="1"/>
  <c r="BG88" i="1"/>
  <c r="BG87" i="1"/>
  <c r="BG86" i="1"/>
  <c r="BG85" i="1"/>
  <c r="BH86" i="1" s="1"/>
  <c r="BG83" i="1"/>
  <c r="BH84" i="1" s="1"/>
  <c r="BH82" i="1"/>
  <c r="BG81" i="1"/>
  <c r="BG82" i="1" s="1"/>
  <c r="BH80" i="1"/>
  <c r="BG79" i="1"/>
  <c r="BG80" i="1" s="1"/>
  <c r="BG77" i="1"/>
  <c r="BH78" i="1" s="1"/>
  <c r="BG75" i="1"/>
  <c r="BH76" i="1" s="1"/>
  <c r="BH74" i="1"/>
  <c r="BG74" i="1"/>
  <c r="BG73" i="1"/>
  <c r="BJ90" i="1"/>
  <c r="BI90" i="1"/>
  <c r="BI89" i="1"/>
  <c r="BI87" i="1"/>
  <c r="BI88" i="1" s="1"/>
  <c r="BI85" i="1"/>
  <c r="BJ86" i="1" s="1"/>
  <c r="BI83" i="1"/>
  <c r="BJ84" i="1" s="1"/>
  <c r="BJ82" i="1"/>
  <c r="BI82" i="1"/>
  <c r="BI81" i="1"/>
  <c r="BI79" i="1"/>
  <c r="BI80" i="1" s="1"/>
  <c r="BI77" i="1"/>
  <c r="BJ78" i="1" s="1"/>
  <c r="BJ76" i="1"/>
  <c r="BI75" i="1"/>
  <c r="BI76" i="1" s="1"/>
  <c r="BJ74" i="1"/>
  <c r="BI74" i="1"/>
  <c r="BI73" i="1"/>
  <c r="BL90" i="1"/>
  <c r="BL88" i="1"/>
  <c r="BL86" i="1"/>
  <c r="BL84" i="1"/>
  <c r="BL82" i="1"/>
  <c r="BL80" i="1"/>
  <c r="BL78" i="1"/>
  <c r="BL76" i="1"/>
  <c r="BL74" i="1"/>
  <c r="BK90" i="1"/>
  <c r="BK88" i="1"/>
  <c r="BK86" i="1"/>
  <c r="BK84" i="1"/>
  <c r="BK82" i="1"/>
  <c r="BK80" i="1"/>
  <c r="BK78" i="1"/>
  <c r="BK76" i="1"/>
  <c r="BK74" i="1"/>
  <c r="B64" i="1"/>
  <c r="A64" i="1"/>
  <c r="A63" i="1"/>
  <c r="A61" i="1"/>
  <c r="B62" i="1" s="1"/>
  <c r="B60" i="1"/>
  <c r="A60" i="1"/>
  <c r="A59" i="1"/>
  <c r="B58" i="1"/>
  <c r="A58" i="1"/>
  <c r="A57" i="1"/>
  <c r="A55" i="1"/>
  <c r="B56" i="1" s="1"/>
  <c r="B54" i="1"/>
  <c r="A54" i="1"/>
  <c r="A53" i="1"/>
  <c r="B52" i="1"/>
  <c r="A51" i="1"/>
  <c r="A52" i="1" s="1"/>
  <c r="A49" i="1"/>
  <c r="B50" i="1" s="1"/>
  <c r="B48" i="1"/>
  <c r="A48" i="1"/>
  <c r="A47" i="1"/>
  <c r="C63" i="1"/>
  <c r="D64" i="1" s="1"/>
  <c r="D62" i="1"/>
  <c r="C62" i="1"/>
  <c r="C61" i="1"/>
  <c r="C60" i="1"/>
  <c r="C59" i="1"/>
  <c r="D60" i="1" s="1"/>
  <c r="C57" i="1"/>
  <c r="D58" i="1" s="1"/>
  <c r="D56" i="1"/>
  <c r="C55" i="1"/>
  <c r="C56" i="1" s="1"/>
  <c r="D54" i="1"/>
  <c r="C53" i="1"/>
  <c r="C54" i="1" s="1"/>
  <c r="C51" i="1"/>
  <c r="C52" i="1" s="1"/>
  <c r="C49" i="1"/>
  <c r="D50" i="1" s="1"/>
  <c r="C47" i="1"/>
  <c r="D48" i="1" s="1"/>
  <c r="F64" i="1"/>
  <c r="E64" i="1"/>
  <c r="E63" i="1"/>
  <c r="F62" i="1"/>
  <c r="E62" i="1"/>
  <c r="E61" i="1"/>
  <c r="E59" i="1"/>
  <c r="F60" i="1" s="1"/>
  <c r="E57" i="1"/>
  <c r="F58" i="1" s="1"/>
  <c r="F56" i="1"/>
  <c r="E55" i="1"/>
  <c r="E56" i="1" s="1"/>
  <c r="E53" i="1"/>
  <c r="E54" i="1" s="1"/>
  <c r="E51" i="1"/>
  <c r="F52" i="1" s="1"/>
  <c r="E49" i="1"/>
  <c r="F50" i="1" s="1"/>
  <c r="F48" i="1"/>
  <c r="E48" i="1"/>
  <c r="E47" i="1"/>
  <c r="H64" i="1"/>
  <c r="G63" i="1"/>
  <c r="G64" i="1" s="1"/>
  <c r="G61" i="1"/>
  <c r="H62" i="1" s="1"/>
  <c r="H60" i="1"/>
  <c r="G59" i="1"/>
  <c r="G60" i="1" s="1"/>
  <c r="G57" i="1"/>
  <c r="H58" i="1" s="1"/>
  <c r="G55" i="1"/>
  <c r="G56" i="1" s="1"/>
  <c r="G54" i="1"/>
  <c r="G53" i="1"/>
  <c r="H54" i="1" s="1"/>
  <c r="G51" i="1"/>
  <c r="G52" i="1" s="1"/>
  <c r="H50" i="1"/>
  <c r="G50" i="1"/>
  <c r="G49" i="1"/>
  <c r="H48" i="1"/>
  <c r="G47" i="1"/>
  <c r="G48" i="1" s="1"/>
  <c r="I63" i="1"/>
  <c r="J64" i="1" s="1"/>
  <c r="J62" i="1"/>
  <c r="I62" i="1"/>
  <c r="I61" i="1"/>
  <c r="I60" i="1"/>
  <c r="I59" i="1"/>
  <c r="J60" i="1" s="1"/>
  <c r="I57" i="1"/>
  <c r="J58" i="1" s="1"/>
  <c r="J56" i="1"/>
  <c r="I55" i="1"/>
  <c r="I56" i="1" s="1"/>
  <c r="J54" i="1"/>
  <c r="I54" i="1"/>
  <c r="I53" i="1"/>
  <c r="I51" i="1"/>
  <c r="J52" i="1" s="1"/>
  <c r="I49" i="1"/>
  <c r="J50" i="1" s="1"/>
  <c r="J48" i="1"/>
  <c r="I47" i="1"/>
  <c r="I48" i="1" s="1"/>
  <c r="L64" i="1"/>
  <c r="K64" i="1"/>
  <c r="K63" i="1"/>
  <c r="L62" i="1"/>
  <c r="K62" i="1"/>
  <c r="K61" i="1"/>
  <c r="L60" i="1"/>
  <c r="K60" i="1"/>
  <c r="K59" i="1"/>
  <c r="K57" i="1"/>
  <c r="L58" i="1" s="1"/>
  <c r="L56" i="1"/>
  <c r="K55" i="1"/>
  <c r="K56" i="1" s="1"/>
  <c r="L54" i="1"/>
  <c r="K53" i="1"/>
  <c r="K54" i="1" s="1"/>
  <c r="K51" i="1"/>
  <c r="L52" i="1" s="1"/>
  <c r="K49" i="1"/>
  <c r="L50" i="1" s="1"/>
  <c r="L48" i="1"/>
  <c r="K48" i="1"/>
  <c r="K47" i="1"/>
  <c r="N64" i="1"/>
  <c r="M64" i="1"/>
  <c r="M63" i="1"/>
  <c r="N62" i="1"/>
  <c r="M62" i="1"/>
  <c r="M61" i="1"/>
  <c r="M59" i="1"/>
  <c r="N60" i="1" s="1"/>
  <c r="M57" i="1"/>
  <c r="N58" i="1" s="1"/>
  <c r="N56" i="1"/>
  <c r="M55" i="1"/>
  <c r="M56" i="1" s="1"/>
  <c r="M53" i="1"/>
  <c r="N54" i="1" s="1"/>
  <c r="M51" i="1"/>
  <c r="N52" i="1" s="1"/>
  <c r="M49" i="1"/>
  <c r="N50" i="1" s="1"/>
  <c r="M48" i="1"/>
  <c r="M47" i="1"/>
  <c r="N48" i="1" s="1"/>
  <c r="P64" i="1"/>
  <c r="O64" i="1"/>
  <c r="O63" i="1"/>
  <c r="O61" i="1"/>
  <c r="O62" i="1" s="1"/>
  <c r="P60" i="1"/>
  <c r="O59" i="1"/>
  <c r="O60" i="1" s="1"/>
  <c r="O57" i="1"/>
  <c r="P58" i="1" s="1"/>
  <c r="O55" i="1"/>
  <c r="P56" i="1" s="1"/>
  <c r="O54" i="1"/>
  <c r="O53" i="1"/>
  <c r="P54" i="1" s="1"/>
  <c r="O51" i="1"/>
  <c r="P52" i="1" s="1"/>
  <c r="P50" i="1"/>
  <c r="O50" i="1"/>
  <c r="O49" i="1"/>
  <c r="P48" i="1"/>
  <c r="O48" i="1"/>
  <c r="O47" i="1"/>
  <c r="R64" i="1"/>
  <c r="Q63" i="1"/>
  <c r="Q64" i="1" s="1"/>
  <c r="Q61" i="1"/>
  <c r="R62" i="1" s="1"/>
  <c r="R60" i="1"/>
  <c r="Q59" i="1"/>
  <c r="Q60" i="1" s="1"/>
  <c r="Q57" i="1"/>
  <c r="R58" i="1" s="1"/>
  <c r="Q55" i="1"/>
  <c r="Q56" i="1" s="1"/>
  <c r="R54" i="1"/>
  <c r="Q54" i="1"/>
  <c r="Q53" i="1"/>
  <c r="Q51" i="1"/>
  <c r="R52" i="1" s="1"/>
  <c r="R50" i="1"/>
  <c r="Q50" i="1"/>
  <c r="Q49" i="1"/>
  <c r="R48" i="1"/>
  <c r="Q48" i="1"/>
  <c r="Q47" i="1"/>
  <c r="T64" i="1"/>
  <c r="S64" i="1"/>
  <c r="S63" i="1"/>
  <c r="T62" i="1"/>
  <c r="S62" i="1"/>
  <c r="S61" i="1"/>
  <c r="T60" i="1"/>
  <c r="S60" i="1"/>
  <c r="S59" i="1"/>
  <c r="S57" i="1"/>
  <c r="T58" i="1" s="1"/>
  <c r="T56" i="1"/>
  <c r="S55" i="1"/>
  <c r="S56" i="1" s="1"/>
  <c r="T54" i="1"/>
  <c r="S53" i="1"/>
  <c r="S54" i="1" s="1"/>
  <c r="S51" i="1"/>
  <c r="T52" i="1" s="1"/>
  <c r="S49" i="1"/>
  <c r="T50" i="1" s="1"/>
  <c r="T48" i="1"/>
  <c r="S48" i="1"/>
  <c r="S47" i="1"/>
  <c r="V64" i="1"/>
  <c r="U64" i="1"/>
  <c r="U63" i="1"/>
  <c r="V62" i="1"/>
  <c r="U62" i="1"/>
  <c r="U61" i="1"/>
  <c r="U59" i="1"/>
  <c r="V60" i="1" s="1"/>
  <c r="U57" i="1"/>
  <c r="U58" i="1" s="1"/>
  <c r="V56" i="1"/>
  <c r="U55" i="1"/>
  <c r="U56" i="1" s="1"/>
  <c r="U53" i="1"/>
  <c r="V54" i="1" s="1"/>
  <c r="U51" i="1"/>
  <c r="U52" i="1" s="1"/>
  <c r="U49" i="1"/>
  <c r="V50" i="1" s="1"/>
  <c r="U48" i="1"/>
  <c r="U47" i="1"/>
  <c r="V48" i="1" s="1"/>
  <c r="X64" i="1"/>
  <c r="W64" i="1"/>
  <c r="W63" i="1"/>
  <c r="X62" i="1"/>
  <c r="W62" i="1"/>
  <c r="W61" i="1"/>
  <c r="W60" i="1"/>
  <c r="W59" i="1"/>
  <c r="X60" i="1" s="1"/>
  <c r="W57" i="1"/>
  <c r="X58" i="1" s="1"/>
  <c r="X56" i="1"/>
  <c r="W55" i="1"/>
  <c r="W56" i="1" s="1"/>
  <c r="X54" i="1"/>
  <c r="W54" i="1"/>
  <c r="W53" i="1"/>
  <c r="W51" i="1"/>
  <c r="W52" i="1" s="1"/>
  <c r="W49" i="1"/>
  <c r="X50" i="1" s="1"/>
  <c r="X48" i="1"/>
  <c r="W48" i="1"/>
  <c r="W47" i="1"/>
  <c r="Z64" i="1"/>
  <c r="Y64" i="1"/>
  <c r="Y63" i="1"/>
  <c r="Z62" i="1"/>
  <c r="Y62" i="1"/>
  <c r="Y61" i="1"/>
  <c r="Y59" i="1"/>
  <c r="Z60" i="1" s="1"/>
  <c r="Y57" i="1"/>
  <c r="Z58" i="1" s="1"/>
  <c r="Z56" i="1"/>
  <c r="Y55" i="1"/>
  <c r="Y56" i="1" s="1"/>
  <c r="Y53" i="1"/>
  <c r="Z54" i="1" s="1"/>
  <c r="Y51" i="1"/>
  <c r="Y52" i="1" s="1"/>
  <c r="Y49" i="1"/>
  <c r="Z50" i="1" s="1"/>
  <c r="Z48" i="1"/>
  <c r="Y48" i="1"/>
  <c r="Y47" i="1"/>
  <c r="AB64" i="1"/>
  <c r="AA64" i="1"/>
  <c r="AA63" i="1"/>
  <c r="AB62" i="1"/>
  <c r="AA62" i="1"/>
  <c r="AA61" i="1"/>
  <c r="AA60" i="1"/>
  <c r="AA59" i="1"/>
  <c r="AB60" i="1" s="1"/>
  <c r="AA57" i="1"/>
  <c r="AB58" i="1" s="1"/>
  <c r="AB56" i="1"/>
  <c r="AA55" i="1"/>
  <c r="AA56" i="1" s="1"/>
  <c r="AB54" i="1"/>
  <c r="AA54" i="1"/>
  <c r="AA53" i="1"/>
  <c r="AA51" i="1"/>
  <c r="AB52" i="1" s="1"/>
  <c r="AA49" i="1"/>
  <c r="AB50" i="1" s="1"/>
  <c r="AB48" i="1"/>
  <c r="AA48" i="1"/>
  <c r="AA47" i="1"/>
  <c r="AD64" i="1"/>
  <c r="AC64" i="1"/>
  <c r="AC63" i="1"/>
  <c r="AD62" i="1"/>
  <c r="AC62" i="1"/>
  <c r="AC61" i="1"/>
  <c r="AD60" i="1"/>
  <c r="AC60" i="1"/>
  <c r="AC59" i="1"/>
  <c r="AD58" i="1"/>
  <c r="AC57" i="1"/>
  <c r="AC58" i="1" s="1"/>
  <c r="AD56" i="1"/>
  <c r="AC55" i="1"/>
  <c r="AC56" i="1" s="1"/>
  <c r="AD54" i="1"/>
  <c r="AC53" i="1"/>
  <c r="AC54" i="1" s="1"/>
  <c r="AC51" i="1"/>
  <c r="AD52" i="1" s="1"/>
  <c r="AC49" i="1"/>
  <c r="AD50" i="1" s="1"/>
  <c r="AD48" i="1"/>
  <c r="AC48" i="1"/>
  <c r="AC47" i="1"/>
  <c r="AF64" i="1"/>
  <c r="AE63" i="1"/>
  <c r="AE64" i="1" s="1"/>
  <c r="AE62" i="1"/>
  <c r="AE61" i="1"/>
  <c r="AF62" i="1" s="1"/>
  <c r="AF60" i="1"/>
  <c r="AE59" i="1"/>
  <c r="AE60" i="1" s="1"/>
  <c r="AE57" i="1"/>
  <c r="AF58" i="1" s="1"/>
  <c r="AE55" i="1"/>
  <c r="AE56" i="1" s="1"/>
  <c r="AF54" i="1"/>
  <c r="AE54" i="1"/>
  <c r="AE53" i="1"/>
  <c r="AE51" i="1"/>
  <c r="AF52" i="1" s="1"/>
  <c r="AF50" i="1"/>
  <c r="AE50" i="1"/>
  <c r="AE49" i="1"/>
  <c r="AF48" i="1"/>
  <c r="AE47" i="1"/>
  <c r="AE48" i="1" s="1"/>
  <c r="AH64" i="1"/>
  <c r="AG64" i="1"/>
  <c r="AG63" i="1"/>
  <c r="AH62" i="1"/>
  <c r="AG62" i="1"/>
  <c r="AG61" i="1"/>
  <c r="AG59" i="1"/>
  <c r="AH60" i="1" s="1"/>
  <c r="AG57" i="1"/>
  <c r="AH58" i="1" s="1"/>
  <c r="AH56" i="1"/>
  <c r="AG55" i="1"/>
  <c r="AG56" i="1" s="1"/>
  <c r="AH54" i="1"/>
  <c r="AG54" i="1"/>
  <c r="AG53" i="1"/>
  <c r="AG51" i="1"/>
  <c r="AG52" i="1" s="1"/>
  <c r="AG49" i="1"/>
  <c r="AH50" i="1" s="1"/>
  <c r="AH48" i="1"/>
  <c r="AG48" i="1"/>
  <c r="AG47" i="1"/>
  <c r="AJ64" i="1"/>
  <c r="AI64" i="1"/>
  <c r="AI63" i="1"/>
  <c r="AJ62" i="1"/>
  <c r="AI62" i="1"/>
  <c r="AI61" i="1"/>
  <c r="AI59" i="1"/>
  <c r="AJ60" i="1" s="1"/>
  <c r="AI57" i="1"/>
  <c r="AJ58" i="1" s="1"/>
  <c r="AJ56" i="1"/>
  <c r="AI55" i="1"/>
  <c r="AI56" i="1" s="1"/>
  <c r="AI53" i="1"/>
  <c r="AJ54" i="1" s="1"/>
  <c r="AI51" i="1"/>
  <c r="AJ52" i="1" s="1"/>
  <c r="AI49" i="1"/>
  <c r="AJ50" i="1" s="1"/>
  <c r="AI48" i="1"/>
  <c r="AI47" i="1"/>
  <c r="AJ48" i="1" s="1"/>
  <c r="AL64" i="1"/>
  <c r="AK64" i="1"/>
  <c r="AK63" i="1"/>
  <c r="AL62" i="1"/>
  <c r="AK62" i="1"/>
  <c r="AK61" i="1"/>
  <c r="AK59" i="1"/>
  <c r="AL60" i="1" s="1"/>
  <c r="AK57" i="1"/>
  <c r="AL58" i="1" s="1"/>
  <c r="AL56" i="1"/>
  <c r="AK55" i="1"/>
  <c r="AK56" i="1" s="1"/>
  <c r="AK53" i="1"/>
  <c r="AL54" i="1" s="1"/>
  <c r="AK51" i="1"/>
  <c r="AK52" i="1" s="1"/>
  <c r="AK49" i="1"/>
  <c r="AL50" i="1" s="1"/>
  <c r="AL48" i="1"/>
  <c r="AK48" i="1"/>
  <c r="AK47" i="1"/>
  <c r="AN64" i="1"/>
  <c r="AM64" i="1"/>
  <c r="AM63" i="1"/>
  <c r="AN62" i="1"/>
  <c r="AM62" i="1"/>
  <c r="AM61" i="1"/>
  <c r="AN60" i="1"/>
  <c r="AM60" i="1"/>
  <c r="AM59" i="1"/>
  <c r="AN58" i="1"/>
  <c r="AM57" i="1"/>
  <c r="AM58" i="1" s="1"/>
  <c r="AN56" i="1"/>
  <c r="AM55" i="1"/>
  <c r="AM56" i="1" s="1"/>
  <c r="AN54" i="1"/>
  <c r="AM53" i="1"/>
  <c r="AM54" i="1" s="1"/>
  <c r="AM51" i="1"/>
  <c r="AN52" i="1" s="1"/>
  <c r="AM49" i="1"/>
  <c r="AN50" i="1" s="1"/>
  <c r="AN48" i="1"/>
  <c r="AM48" i="1"/>
  <c r="AM47" i="1"/>
  <c r="AO63" i="1"/>
  <c r="AP64" i="1" s="1"/>
  <c r="AP62" i="1"/>
  <c r="AO62" i="1"/>
  <c r="AO61" i="1"/>
  <c r="AP60" i="1"/>
  <c r="AO60" i="1"/>
  <c r="AO59" i="1"/>
  <c r="AO57" i="1"/>
  <c r="AP58" i="1" s="1"/>
  <c r="AP56" i="1"/>
  <c r="AO55" i="1"/>
  <c r="AO56" i="1" s="1"/>
  <c r="AP54" i="1"/>
  <c r="AO53" i="1"/>
  <c r="AO54" i="1" s="1"/>
  <c r="AO51" i="1"/>
  <c r="AP52" i="1" s="1"/>
  <c r="AO49" i="1"/>
  <c r="AP50" i="1" s="1"/>
  <c r="AO47" i="1"/>
  <c r="AP48" i="1" s="1"/>
  <c r="AR64" i="1"/>
  <c r="AQ64" i="1"/>
  <c r="AQ63" i="1"/>
  <c r="AR62" i="1"/>
  <c r="AQ62" i="1"/>
  <c r="AQ61" i="1"/>
  <c r="AQ59" i="1"/>
  <c r="AR60" i="1" s="1"/>
  <c r="AQ57" i="1"/>
  <c r="AR58" i="1" s="1"/>
  <c r="AR56" i="1"/>
  <c r="AQ55" i="1"/>
  <c r="AQ56" i="1" s="1"/>
  <c r="AQ53" i="1"/>
  <c r="AR54" i="1" s="1"/>
  <c r="AQ51" i="1"/>
  <c r="AR52" i="1" s="1"/>
  <c r="AQ49" i="1"/>
  <c r="AR50" i="1" s="1"/>
  <c r="AR48" i="1"/>
  <c r="AQ48" i="1"/>
  <c r="AQ47" i="1"/>
  <c r="AS64" i="1"/>
  <c r="AS63" i="1"/>
  <c r="AT64" i="1" s="1"/>
  <c r="AS61" i="1"/>
  <c r="AS62" i="1" s="1"/>
  <c r="AS59" i="1"/>
  <c r="AT60" i="1" s="1"/>
  <c r="AS57" i="1"/>
  <c r="AS58" i="1" s="1"/>
  <c r="AT56" i="1"/>
  <c r="AS56" i="1"/>
  <c r="AS55" i="1"/>
  <c r="AS53" i="1"/>
  <c r="AT54" i="1" s="1"/>
  <c r="AS52" i="1"/>
  <c r="AS51" i="1"/>
  <c r="AT52" i="1" s="1"/>
  <c r="AT50" i="1"/>
  <c r="AS49" i="1"/>
  <c r="AS50" i="1" s="1"/>
  <c r="AS48" i="1"/>
  <c r="AS47" i="1"/>
  <c r="AT48" i="1" s="1"/>
  <c r="AV64" i="1"/>
  <c r="AU64" i="1"/>
  <c r="AU63" i="1"/>
  <c r="AV62" i="1"/>
  <c r="AU62" i="1"/>
  <c r="AU61" i="1"/>
  <c r="AV60" i="1"/>
  <c r="AU60" i="1"/>
  <c r="AU59" i="1"/>
  <c r="AU57" i="1"/>
  <c r="AV58" i="1" s="1"/>
  <c r="AV56" i="1"/>
  <c r="AU55" i="1"/>
  <c r="AU56" i="1" s="1"/>
  <c r="AV54" i="1"/>
  <c r="AU53" i="1"/>
  <c r="AU54" i="1" s="1"/>
  <c r="AU51" i="1"/>
  <c r="AV52" i="1" s="1"/>
  <c r="AU49" i="1"/>
  <c r="AV50" i="1" s="1"/>
  <c r="AV48" i="1"/>
  <c r="AU48" i="1"/>
  <c r="AU47" i="1"/>
  <c r="AX64" i="1"/>
  <c r="AW64" i="1"/>
  <c r="AW63" i="1"/>
  <c r="AX62" i="1"/>
  <c r="AW62" i="1"/>
  <c r="AW61" i="1"/>
  <c r="AX60" i="1"/>
  <c r="AW60" i="1"/>
  <c r="AW59" i="1"/>
  <c r="AX58" i="1"/>
  <c r="AW57" i="1"/>
  <c r="AW58" i="1" s="1"/>
  <c r="AX56" i="1"/>
  <c r="AW55" i="1"/>
  <c r="AW56" i="1" s="1"/>
  <c r="AX54" i="1"/>
  <c r="AW53" i="1"/>
  <c r="AW54" i="1" s="1"/>
  <c r="AW51" i="1"/>
  <c r="AX52" i="1" s="1"/>
  <c r="AW49" i="1"/>
  <c r="AX50" i="1" s="1"/>
  <c r="AX48" i="1"/>
  <c r="AW48" i="1"/>
  <c r="AW47" i="1"/>
  <c r="AZ64" i="1"/>
  <c r="AY63" i="1"/>
  <c r="AY64" i="1" s="1"/>
  <c r="AY61" i="1"/>
  <c r="AZ62" i="1" s="1"/>
  <c r="AZ60" i="1"/>
  <c r="AY59" i="1"/>
  <c r="AY60" i="1" s="1"/>
  <c r="AY57" i="1"/>
  <c r="AZ58" i="1" s="1"/>
  <c r="AY55" i="1"/>
  <c r="AY56" i="1" s="1"/>
  <c r="AY54" i="1"/>
  <c r="AY53" i="1"/>
  <c r="AZ54" i="1" s="1"/>
  <c r="AY52" i="1"/>
  <c r="AY51" i="1"/>
  <c r="AZ52" i="1" s="1"/>
  <c r="AZ50" i="1"/>
  <c r="AY50" i="1"/>
  <c r="AY49" i="1"/>
  <c r="AZ48" i="1"/>
  <c r="AY47" i="1"/>
  <c r="AY48" i="1" s="1"/>
  <c r="BB64" i="1"/>
  <c r="BA64" i="1"/>
  <c r="BA63" i="1"/>
  <c r="BB62" i="1"/>
  <c r="BA62" i="1"/>
  <c r="BA61" i="1"/>
  <c r="BB60" i="1"/>
  <c r="BA60" i="1"/>
  <c r="BA59" i="1"/>
  <c r="BA57" i="1"/>
  <c r="BB58" i="1" s="1"/>
  <c r="BB56" i="1"/>
  <c r="BA55" i="1"/>
  <c r="BA56" i="1" s="1"/>
  <c r="BB54" i="1"/>
  <c r="BA54" i="1"/>
  <c r="BA53" i="1"/>
  <c r="BA51" i="1"/>
  <c r="BB52" i="1" s="1"/>
  <c r="BA49" i="1"/>
  <c r="BB50" i="1" s="1"/>
  <c r="BB48" i="1"/>
  <c r="BA48" i="1"/>
  <c r="BA47" i="1"/>
  <c r="BD64" i="1"/>
  <c r="BC64" i="1"/>
  <c r="BC63" i="1"/>
  <c r="BC61" i="1"/>
  <c r="BD62" i="1" s="1"/>
  <c r="BD60" i="1"/>
  <c r="BC59" i="1"/>
  <c r="BC60" i="1" s="1"/>
  <c r="BC57" i="1"/>
  <c r="BC58" i="1" s="1"/>
  <c r="BC56" i="1"/>
  <c r="BC55" i="1"/>
  <c r="BD56" i="1" s="1"/>
  <c r="BC53" i="1"/>
  <c r="BD54" i="1" s="1"/>
  <c r="BC51" i="1"/>
  <c r="BD52" i="1" s="1"/>
  <c r="BD50" i="1"/>
  <c r="BC50" i="1"/>
  <c r="BC49" i="1"/>
  <c r="BD48" i="1"/>
  <c r="BC48" i="1"/>
  <c r="BC47" i="1"/>
  <c r="BF64" i="1"/>
  <c r="BE64" i="1"/>
  <c r="BE63" i="1"/>
  <c r="BF62" i="1"/>
  <c r="BE62" i="1"/>
  <c r="BE61" i="1"/>
  <c r="BE59" i="1"/>
  <c r="BF60" i="1" s="1"/>
  <c r="BE57" i="1"/>
  <c r="BE58" i="1" s="1"/>
  <c r="BF56" i="1"/>
  <c r="BE55" i="1"/>
  <c r="BE56" i="1" s="1"/>
  <c r="BE53" i="1"/>
  <c r="BF54" i="1" s="1"/>
  <c r="BE52" i="1"/>
  <c r="BE51" i="1"/>
  <c r="BF52" i="1" s="1"/>
  <c r="BE49" i="1"/>
  <c r="BF50" i="1" s="1"/>
  <c r="BF48" i="1"/>
  <c r="BE48" i="1"/>
  <c r="BE47" i="1"/>
  <c r="BH64" i="1"/>
  <c r="BG64" i="1"/>
  <c r="BG63" i="1"/>
  <c r="BH62" i="1"/>
  <c r="BG62" i="1"/>
  <c r="BG61" i="1"/>
  <c r="BG59" i="1"/>
  <c r="BH60" i="1" s="1"/>
  <c r="BG57" i="1"/>
  <c r="BH58" i="1" s="1"/>
  <c r="BH56" i="1"/>
  <c r="BG55" i="1"/>
  <c r="BG56" i="1" s="1"/>
  <c r="BH54" i="1"/>
  <c r="BG54" i="1"/>
  <c r="BG53" i="1"/>
  <c r="BG51" i="1"/>
  <c r="BH52" i="1" s="1"/>
  <c r="BG49" i="1"/>
  <c r="BH50" i="1" s="1"/>
  <c r="BH48" i="1"/>
  <c r="BG48" i="1"/>
  <c r="BG47" i="1"/>
  <c r="BJ64" i="1"/>
  <c r="BI64" i="1"/>
  <c r="BI63" i="1"/>
  <c r="BI61" i="1"/>
  <c r="BJ62" i="1" s="1"/>
  <c r="BJ60" i="1"/>
  <c r="BI60" i="1"/>
  <c r="BI59" i="1"/>
  <c r="BJ58" i="1"/>
  <c r="BI57" i="1"/>
  <c r="BI58" i="1" s="1"/>
  <c r="BI56" i="1"/>
  <c r="BI55" i="1"/>
  <c r="BJ56" i="1" s="1"/>
  <c r="BJ54" i="1"/>
  <c r="BI53" i="1"/>
  <c r="BI54" i="1" s="1"/>
  <c r="BI51" i="1"/>
  <c r="BJ52" i="1" s="1"/>
  <c r="BI49" i="1"/>
  <c r="BJ50" i="1" s="1"/>
  <c r="BJ48" i="1"/>
  <c r="BI48" i="1"/>
  <c r="BI47" i="1"/>
  <c r="BL64" i="1"/>
  <c r="BL62" i="1"/>
  <c r="BL60" i="1"/>
  <c r="BL58" i="1"/>
  <c r="BL56" i="1"/>
  <c r="BL54" i="1"/>
  <c r="BL52" i="1"/>
  <c r="BL50" i="1"/>
  <c r="BL48" i="1"/>
  <c r="BK64" i="1"/>
  <c r="BK62" i="1"/>
  <c r="BK60" i="1"/>
  <c r="BK58" i="1"/>
  <c r="BK56" i="1"/>
  <c r="BK54" i="1"/>
  <c r="BK52" i="1"/>
  <c r="BK50" i="1"/>
  <c r="BK48" i="1"/>
  <c r="A76" i="1" l="1"/>
  <c r="B78" i="1"/>
  <c r="A84" i="1"/>
  <c r="C76" i="1"/>
  <c r="D78" i="1"/>
  <c r="C84" i="1"/>
  <c r="F76" i="1"/>
  <c r="E78" i="1"/>
  <c r="F88" i="1"/>
  <c r="E84" i="1"/>
  <c r="E82" i="1"/>
  <c r="G76" i="1"/>
  <c r="H78" i="1"/>
  <c r="G84" i="1"/>
  <c r="J80" i="1"/>
  <c r="I82" i="1"/>
  <c r="I78" i="1"/>
  <c r="J88" i="1"/>
  <c r="I84" i="1"/>
  <c r="K76" i="1"/>
  <c r="L78" i="1"/>
  <c r="K84" i="1"/>
  <c r="N88" i="1"/>
  <c r="N78" i="1"/>
  <c r="M84" i="1"/>
  <c r="O76" i="1"/>
  <c r="P78" i="1"/>
  <c r="O84" i="1"/>
  <c r="Q76" i="1"/>
  <c r="Q78" i="1"/>
  <c r="Q84" i="1"/>
  <c r="S88" i="1"/>
  <c r="S78" i="1"/>
  <c r="S84" i="1"/>
  <c r="U76" i="1"/>
  <c r="V78" i="1"/>
  <c r="U84" i="1"/>
  <c r="W78" i="1"/>
  <c r="W76" i="1"/>
  <c r="W84" i="1"/>
  <c r="Y76" i="1"/>
  <c r="Z78" i="1"/>
  <c r="Y84" i="1"/>
  <c r="AA76" i="1"/>
  <c r="AB78" i="1"/>
  <c r="AA84" i="1"/>
  <c r="AC88" i="1"/>
  <c r="AC86" i="1"/>
  <c r="AC84" i="1"/>
  <c r="AC78" i="1"/>
  <c r="AE86" i="1"/>
  <c r="AE76" i="1"/>
  <c r="AF78" i="1"/>
  <c r="AE84" i="1"/>
  <c r="AG76" i="1"/>
  <c r="AG78" i="1"/>
  <c r="AI76" i="1"/>
  <c r="AJ78" i="1"/>
  <c r="AI84" i="1"/>
  <c r="AK88" i="1"/>
  <c r="AK78" i="1"/>
  <c r="AK84" i="1"/>
  <c r="AK82" i="1"/>
  <c r="AM76" i="1"/>
  <c r="AN78" i="1"/>
  <c r="AM84" i="1"/>
  <c r="AO76" i="1"/>
  <c r="AO78" i="1"/>
  <c r="AR80" i="1"/>
  <c r="AQ86" i="1"/>
  <c r="AQ88" i="1"/>
  <c r="AQ78" i="1"/>
  <c r="AS76" i="1"/>
  <c r="AS78" i="1"/>
  <c r="AS84" i="1"/>
  <c r="AU76" i="1"/>
  <c r="AV78" i="1"/>
  <c r="AU84" i="1"/>
  <c r="AW76" i="1"/>
  <c r="AX78" i="1"/>
  <c r="AW84" i="1"/>
  <c r="AY76" i="1"/>
  <c r="AY78" i="1"/>
  <c r="AY84" i="1"/>
  <c r="AY74" i="1"/>
  <c r="AY90" i="1"/>
  <c r="BB88" i="1"/>
  <c r="BB78" i="1"/>
  <c r="BA84" i="1"/>
  <c r="BC76" i="1"/>
  <c r="BC78" i="1"/>
  <c r="BF80" i="1"/>
  <c r="BE86" i="1"/>
  <c r="BE88" i="1"/>
  <c r="BE78" i="1"/>
  <c r="BG78" i="1"/>
  <c r="BG76" i="1"/>
  <c r="BG84" i="1"/>
  <c r="BJ80" i="1"/>
  <c r="BI86" i="1"/>
  <c r="BI78" i="1"/>
  <c r="BJ88" i="1"/>
  <c r="BI84" i="1"/>
  <c r="A50" i="1"/>
  <c r="A56" i="1"/>
  <c r="A62" i="1"/>
  <c r="D52" i="1"/>
  <c r="C50" i="1"/>
  <c r="C58" i="1"/>
  <c r="C48" i="1"/>
  <c r="C64" i="1"/>
  <c r="E52" i="1"/>
  <c r="F54" i="1"/>
  <c r="E60" i="1"/>
  <c r="E50" i="1"/>
  <c r="E58" i="1"/>
  <c r="H56" i="1"/>
  <c r="G62" i="1"/>
  <c r="H52" i="1"/>
  <c r="G58" i="1"/>
  <c r="I52" i="1"/>
  <c r="I50" i="1"/>
  <c r="I58" i="1"/>
  <c r="I64" i="1"/>
  <c r="K50" i="1"/>
  <c r="K52" i="1"/>
  <c r="K58" i="1"/>
  <c r="M52" i="1"/>
  <c r="M54" i="1"/>
  <c r="M60" i="1"/>
  <c r="M50" i="1"/>
  <c r="M58" i="1"/>
  <c r="O56" i="1"/>
  <c r="O52" i="1"/>
  <c r="P62" i="1"/>
  <c r="O58" i="1"/>
  <c r="R56" i="1"/>
  <c r="Q62" i="1"/>
  <c r="Q52" i="1"/>
  <c r="Q58" i="1"/>
  <c r="S50" i="1"/>
  <c r="S52" i="1"/>
  <c r="S58" i="1"/>
  <c r="V58" i="1"/>
  <c r="U54" i="1"/>
  <c r="U60" i="1"/>
  <c r="U50" i="1"/>
  <c r="V52" i="1"/>
  <c r="W50" i="1"/>
  <c r="X52" i="1"/>
  <c r="W58" i="1"/>
  <c r="Y54" i="1"/>
  <c r="Y60" i="1"/>
  <c r="Y50" i="1"/>
  <c r="Z52" i="1"/>
  <c r="Y58" i="1"/>
  <c r="AA50" i="1"/>
  <c r="AA52" i="1"/>
  <c r="AA58" i="1"/>
  <c r="AC50" i="1"/>
  <c r="AC52" i="1"/>
  <c r="AF56" i="1"/>
  <c r="AE52" i="1"/>
  <c r="AE58" i="1"/>
  <c r="AG60" i="1"/>
  <c r="AG50" i="1"/>
  <c r="AH52" i="1"/>
  <c r="AG58" i="1"/>
  <c r="AI52" i="1"/>
  <c r="AI54" i="1"/>
  <c r="AI60" i="1"/>
  <c r="AI50" i="1"/>
  <c r="AI58" i="1"/>
  <c r="AK54" i="1"/>
  <c r="AK60" i="1"/>
  <c r="AK50" i="1"/>
  <c r="AL52" i="1"/>
  <c r="AK58" i="1"/>
  <c r="AM50" i="1"/>
  <c r="AM52" i="1"/>
  <c r="AO52" i="1"/>
  <c r="AO50" i="1"/>
  <c r="AO58" i="1"/>
  <c r="AO48" i="1"/>
  <c r="AO64" i="1"/>
  <c r="AQ54" i="1"/>
  <c r="AQ60" i="1"/>
  <c r="AQ50" i="1"/>
  <c r="AQ52" i="1"/>
  <c r="AQ58" i="1"/>
  <c r="AT62" i="1"/>
  <c r="AT58" i="1"/>
  <c r="AS54" i="1"/>
  <c r="AS60" i="1"/>
  <c r="AU50" i="1"/>
  <c r="AU52" i="1"/>
  <c r="AU58" i="1"/>
  <c r="AW50" i="1"/>
  <c r="AW52" i="1"/>
  <c r="AZ56" i="1"/>
  <c r="AY62" i="1"/>
  <c r="AY58" i="1"/>
  <c r="BA50" i="1"/>
  <c r="BA52" i="1"/>
  <c r="BA58" i="1"/>
  <c r="BC62" i="1"/>
  <c r="BD58" i="1"/>
  <c r="BC54" i="1"/>
  <c r="BC52" i="1"/>
  <c r="BF58" i="1"/>
  <c r="BE54" i="1"/>
  <c r="BE60" i="1"/>
  <c r="BE50" i="1"/>
  <c r="BG60" i="1"/>
  <c r="BG50" i="1"/>
  <c r="BG52" i="1"/>
  <c r="BG58" i="1"/>
  <c r="BI50" i="1"/>
  <c r="BI62" i="1"/>
  <c r="BI52" i="1"/>
  <c r="B113" i="1"/>
  <c r="A113" i="1"/>
  <c r="A112" i="1"/>
  <c r="B111" i="1"/>
  <c r="A111" i="1"/>
  <c r="A110" i="1"/>
  <c r="B109" i="1"/>
  <c r="A109" i="1"/>
  <c r="A108" i="1"/>
  <c r="A106" i="1"/>
  <c r="B107" i="1" s="1"/>
  <c r="B105" i="1"/>
  <c r="A104" i="1"/>
  <c r="A105" i="1" s="1"/>
  <c r="B103" i="1"/>
  <c r="A103" i="1"/>
  <c r="A102" i="1"/>
  <c r="A100" i="1"/>
  <c r="A101" i="1" s="1"/>
  <c r="A98" i="1"/>
  <c r="B99" i="1" s="1"/>
  <c r="B97" i="1"/>
  <c r="A97" i="1"/>
  <c r="A96" i="1"/>
  <c r="C112" i="1"/>
  <c r="D113" i="1" s="1"/>
  <c r="D111" i="1"/>
  <c r="C111" i="1"/>
  <c r="C110" i="1"/>
  <c r="D109" i="1"/>
  <c r="C108" i="1"/>
  <c r="C109" i="1" s="1"/>
  <c r="C106" i="1"/>
  <c r="D107" i="1" s="1"/>
  <c r="D105" i="1"/>
  <c r="C104" i="1"/>
  <c r="C105" i="1" s="1"/>
  <c r="C102" i="1"/>
  <c r="D103" i="1" s="1"/>
  <c r="C100" i="1"/>
  <c r="D101" i="1" s="1"/>
  <c r="D99" i="1"/>
  <c r="C99" i="1"/>
  <c r="C98" i="1"/>
  <c r="C96" i="1"/>
  <c r="C97" i="1" s="1"/>
  <c r="F113" i="1"/>
  <c r="E113" i="1"/>
  <c r="E112" i="1"/>
  <c r="F111" i="1"/>
  <c r="E111" i="1"/>
  <c r="E110" i="1"/>
  <c r="F109" i="1"/>
  <c r="E109" i="1"/>
  <c r="E108" i="1"/>
  <c r="F107" i="1"/>
  <c r="E107" i="1"/>
  <c r="E106" i="1"/>
  <c r="F105" i="1"/>
  <c r="E105" i="1"/>
  <c r="E104" i="1"/>
  <c r="F103" i="1"/>
  <c r="E103" i="1"/>
  <c r="E102" i="1"/>
  <c r="F101" i="1"/>
  <c r="E101" i="1"/>
  <c r="E100" i="1"/>
  <c r="F99" i="1"/>
  <c r="E99" i="1"/>
  <c r="E98" i="1"/>
  <c r="F97" i="1"/>
  <c r="E97" i="1"/>
  <c r="E96" i="1"/>
  <c r="G112" i="1"/>
  <c r="H113" i="1" s="1"/>
  <c r="G110" i="1"/>
  <c r="H111" i="1" s="1"/>
  <c r="G108" i="1"/>
  <c r="H109" i="1" s="1"/>
  <c r="H107" i="1"/>
  <c r="G106" i="1"/>
  <c r="G107" i="1" s="1"/>
  <c r="G104" i="1"/>
  <c r="H105" i="1" s="1"/>
  <c r="G102" i="1"/>
  <c r="G103" i="1" s="1"/>
  <c r="G100" i="1"/>
  <c r="G101" i="1" s="1"/>
  <c r="G98" i="1"/>
  <c r="G99" i="1" s="1"/>
  <c r="G96" i="1"/>
  <c r="H97" i="1" s="1"/>
  <c r="I112" i="1"/>
  <c r="J113" i="1" s="1"/>
  <c r="I110" i="1"/>
  <c r="J111" i="1" s="1"/>
  <c r="I108" i="1"/>
  <c r="I109" i="1" s="1"/>
  <c r="J107" i="1"/>
  <c r="I106" i="1"/>
  <c r="I107" i="1" s="1"/>
  <c r="I104" i="1"/>
  <c r="J105" i="1" s="1"/>
  <c r="I102" i="1"/>
  <c r="I103" i="1" s="1"/>
  <c r="I100" i="1"/>
  <c r="I101" i="1" s="1"/>
  <c r="I98" i="1"/>
  <c r="J99" i="1" s="1"/>
  <c r="I96" i="1"/>
  <c r="J97" i="1" s="1"/>
  <c r="K112" i="1"/>
  <c r="L113" i="1" s="1"/>
  <c r="K110" i="1"/>
  <c r="L111" i="1" s="1"/>
  <c r="K108" i="1"/>
  <c r="L109" i="1" s="1"/>
  <c r="K106" i="1"/>
  <c r="L107" i="1" s="1"/>
  <c r="K104" i="1"/>
  <c r="K105" i="1" s="1"/>
  <c r="K102" i="1"/>
  <c r="K103" i="1" s="1"/>
  <c r="K100" i="1"/>
  <c r="L101" i="1" s="1"/>
  <c r="K98" i="1"/>
  <c r="L99" i="1" s="1"/>
  <c r="K96" i="1"/>
  <c r="L97" i="1" s="1"/>
  <c r="N113" i="1"/>
  <c r="M113" i="1"/>
  <c r="M112" i="1"/>
  <c r="N111" i="1"/>
  <c r="M111" i="1"/>
  <c r="M110" i="1"/>
  <c r="N109" i="1"/>
  <c r="M109" i="1"/>
  <c r="M108" i="1"/>
  <c r="N107" i="1"/>
  <c r="M107" i="1"/>
  <c r="M106" i="1"/>
  <c r="N105" i="1"/>
  <c r="M105" i="1"/>
  <c r="M104" i="1"/>
  <c r="N103" i="1"/>
  <c r="M103" i="1"/>
  <c r="M102" i="1"/>
  <c r="N101" i="1"/>
  <c r="M101" i="1"/>
  <c r="M100" i="1"/>
  <c r="N99" i="1"/>
  <c r="M99" i="1"/>
  <c r="M98" i="1"/>
  <c r="N97" i="1"/>
  <c r="M97" i="1"/>
  <c r="M96" i="1"/>
  <c r="P113" i="1"/>
  <c r="O113" i="1"/>
  <c r="O112" i="1"/>
  <c r="P111" i="1"/>
  <c r="O111" i="1"/>
  <c r="O110" i="1"/>
  <c r="P109" i="1"/>
  <c r="O109" i="1"/>
  <c r="O108" i="1"/>
  <c r="P107" i="1"/>
  <c r="O107" i="1"/>
  <c r="O106" i="1"/>
  <c r="P105" i="1"/>
  <c r="O105" i="1"/>
  <c r="O104" i="1"/>
  <c r="P103" i="1"/>
  <c r="O103" i="1"/>
  <c r="O102" i="1"/>
  <c r="P101" i="1"/>
  <c r="O101" i="1"/>
  <c r="O100" i="1"/>
  <c r="P99" i="1"/>
  <c r="O99" i="1"/>
  <c r="O98" i="1"/>
  <c r="P97" i="1"/>
  <c r="O97" i="1"/>
  <c r="O96" i="1"/>
  <c r="Q112" i="1"/>
  <c r="R113" i="1" s="1"/>
  <c r="Q110" i="1"/>
  <c r="R111" i="1" s="1"/>
  <c r="Q108" i="1"/>
  <c r="R109" i="1" s="1"/>
  <c r="Q106" i="1"/>
  <c r="R107" i="1" s="1"/>
  <c r="Q104" i="1"/>
  <c r="Q105" i="1" s="1"/>
  <c r="Q102" i="1"/>
  <c r="R103" i="1" s="1"/>
  <c r="Q100" i="1"/>
  <c r="Q101" i="1" s="1"/>
  <c r="Q98" i="1"/>
  <c r="R99" i="1" s="1"/>
  <c r="R97" i="1"/>
  <c r="Q97" i="1"/>
  <c r="Q96" i="1"/>
  <c r="S112" i="1"/>
  <c r="T113" i="1" s="1"/>
  <c r="S110" i="1"/>
  <c r="T111" i="1" s="1"/>
  <c r="S108" i="1"/>
  <c r="T109" i="1" s="1"/>
  <c r="S106" i="1"/>
  <c r="S107" i="1" s="1"/>
  <c r="S104" i="1"/>
  <c r="T105" i="1" s="1"/>
  <c r="T103" i="1"/>
  <c r="S102" i="1"/>
  <c r="S103" i="1" s="1"/>
  <c r="S100" i="1"/>
  <c r="S101" i="1" s="1"/>
  <c r="S98" i="1"/>
  <c r="T99" i="1" s="1"/>
  <c r="S96" i="1"/>
  <c r="T97" i="1" s="1"/>
  <c r="U112" i="1"/>
  <c r="V113" i="1" s="1"/>
  <c r="V111" i="1"/>
  <c r="U111" i="1"/>
  <c r="U110" i="1"/>
  <c r="U108" i="1"/>
  <c r="V109" i="1" s="1"/>
  <c r="U106" i="1"/>
  <c r="V107" i="1" s="1"/>
  <c r="U104" i="1"/>
  <c r="U105" i="1" s="1"/>
  <c r="U102" i="1"/>
  <c r="V103" i="1" s="1"/>
  <c r="U100" i="1"/>
  <c r="U101" i="1" s="1"/>
  <c r="U98" i="1"/>
  <c r="V99" i="1" s="1"/>
  <c r="U96" i="1"/>
  <c r="V97" i="1" s="1"/>
  <c r="W112" i="1"/>
  <c r="X113" i="1" s="1"/>
  <c r="W110" i="1"/>
  <c r="X111" i="1" s="1"/>
  <c r="W108" i="1"/>
  <c r="X109" i="1" s="1"/>
  <c r="W106" i="1"/>
  <c r="X107" i="1" s="1"/>
  <c r="W104" i="1"/>
  <c r="X105" i="1" s="1"/>
  <c r="W102" i="1"/>
  <c r="W103" i="1" s="1"/>
  <c r="X101" i="1"/>
  <c r="W100" i="1"/>
  <c r="W101" i="1" s="1"/>
  <c r="W98" i="1"/>
  <c r="X99" i="1" s="1"/>
  <c r="X97" i="1"/>
  <c r="W97" i="1"/>
  <c r="W96" i="1"/>
  <c r="Y112" i="1"/>
  <c r="Z113" i="1" s="1"/>
  <c r="Y110" i="1"/>
  <c r="Z111" i="1" s="1"/>
  <c r="Y108" i="1"/>
  <c r="Z109" i="1" s="1"/>
  <c r="Y106" i="1"/>
  <c r="Z107" i="1" s="1"/>
  <c r="Y104" i="1"/>
  <c r="Z105" i="1" s="1"/>
  <c r="Y102" i="1"/>
  <c r="Y103" i="1" s="1"/>
  <c r="Y100" i="1"/>
  <c r="Y101" i="1" s="1"/>
  <c r="Y98" i="1"/>
  <c r="Z99" i="1" s="1"/>
  <c r="Y96" i="1"/>
  <c r="Y97" i="1" s="1"/>
  <c r="AB113" i="1"/>
  <c r="AA112" i="1"/>
  <c r="AA113" i="1" s="1"/>
  <c r="AA110" i="1"/>
  <c r="AB111" i="1" s="1"/>
  <c r="AA108" i="1"/>
  <c r="AB109" i="1" s="1"/>
  <c r="AA106" i="1"/>
  <c r="AB107" i="1" s="1"/>
  <c r="AA104" i="1"/>
  <c r="AB105" i="1" s="1"/>
  <c r="AA102" i="1"/>
  <c r="AA103" i="1" s="1"/>
  <c r="AB101" i="1"/>
  <c r="AA100" i="1"/>
  <c r="AA101" i="1" s="1"/>
  <c r="AA98" i="1"/>
  <c r="AB99" i="1" s="1"/>
  <c r="AB97" i="1"/>
  <c r="AA97" i="1"/>
  <c r="AA96" i="1"/>
  <c r="AC112" i="1"/>
  <c r="AD113" i="1" s="1"/>
  <c r="AC110" i="1"/>
  <c r="AD111" i="1" s="1"/>
  <c r="AC108" i="1"/>
  <c r="AD109" i="1" s="1"/>
  <c r="AC106" i="1"/>
  <c r="AD107" i="1" s="1"/>
  <c r="AC104" i="1"/>
  <c r="AC105" i="1" s="1"/>
  <c r="AC102" i="1"/>
  <c r="AC103" i="1" s="1"/>
  <c r="AC100" i="1"/>
  <c r="AC101" i="1" s="1"/>
  <c r="AC98" i="1"/>
  <c r="AD99" i="1" s="1"/>
  <c r="AC96" i="1"/>
  <c r="AD97" i="1" s="1"/>
  <c r="AE112" i="1"/>
  <c r="AF113" i="1" s="1"/>
  <c r="AE110" i="1"/>
  <c r="AF111" i="1" s="1"/>
  <c r="AE108" i="1"/>
  <c r="AE109" i="1" s="1"/>
  <c r="AE106" i="1"/>
  <c r="AF107" i="1" s="1"/>
  <c r="AE104" i="1"/>
  <c r="AE105" i="1" s="1"/>
  <c r="AE102" i="1"/>
  <c r="AF103" i="1" s="1"/>
  <c r="AE100" i="1"/>
  <c r="AF101" i="1" s="1"/>
  <c r="AE98" i="1"/>
  <c r="AF99" i="1" s="1"/>
  <c r="AE96" i="1"/>
  <c r="AF97" i="1" s="1"/>
  <c r="AG112" i="1"/>
  <c r="AG113" i="1" s="1"/>
  <c r="AG110" i="1"/>
  <c r="AG111" i="1" s="1"/>
  <c r="AG108" i="1"/>
  <c r="AH109" i="1" s="1"/>
  <c r="AG106" i="1"/>
  <c r="AH107" i="1" s="1"/>
  <c r="AG104" i="1"/>
  <c r="AH105" i="1" s="1"/>
  <c r="AG102" i="1"/>
  <c r="AH103" i="1" s="1"/>
  <c r="AG100" i="1"/>
  <c r="AH101" i="1" s="1"/>
  <c r="AG98" i="1"/>
  <c r="AH99" i="1" s="1"/>
  <c r="AG96" i="1"/>
  <c r="AH97" i="1" s="1"/>
  <c r="AI112" i="1"/>
  <c r="AJ113" i="1" s="1"/>
  <c r="AI110" i="1"/>
  <c r="AJ111" i="1" s="1"/>
  <c r="AI108" i="1"/>
  <c r="AJ109" i="1" s="1"/>
  <c r="AI106" i="1"/>
  <c r="AJ107" i="1" s="1"/>
  <c r="AI104" i="1"/>
  <c r="AJ105" i="1" s="1"/>
  <c r="AI102" i="1"/>
  <c r="AJ103" i="1" s="1"/>
  <c r="AI100" i="1"/>
  <c r="AI101" i="1" s="1"/>
  <c r="AI98" i="1"/>
  <c r="AJ99" i="1" s="1"/>
  <c r="AI96" i="1"/>
  <c r="AJ97" i="1" s="1"/>
  <c r="AK112" i="1"/>
  <c r="AL113" i="1" s="1"/>
  <c r="AK110" i="1"/>
  <c r="AK111" i="1" s="1"/>
  <c r="AK108" i="1"/>
  <c r="AL109" i="1" s="1"/>
  <c r="AK106" i="1"/>
  <c r="AK107" i="1" s="1"/>
  <c r="AK104" i="1"/>
  <c r="AK105" i="1" s="1"/>
  <c r="AK102" i="1"/>
  <c r="AL103" i="1" s="1"/>
  <c r="AK100" i="1"/>
  <c r="AL101" i="1" s="1"/>
  <c r="AK98" i="1"/>
  <c r="AL99" i="1" s="1"/>
  <c r="AK96" i="1"/>
  <c r="AL97" i="1" s="1"/>
  <c r="AM112" i="1"/>
  <c r="AN113" i="1" s="1"/>
  <c r="AM110" i="1"/>
  <c r="AN111" i="1" s="1"/>
  <c r="AM108" i="1"/>
  <c r="AM109" i="1" s="1"/>
  <c r="AM106" i="1"/>
  <c r="AN107" i="1" s="1"/>
  <c r="AM104" i="1"/>
  <c r="AN105" i="1" s="1"/>
  <c r="AM102" i="1"/>
  <c r="AN103" i="1" s="1"/>
  <c r="AM100" i="1"/>
  <c r="AN101" i="1" s="1"/>
  <c r="AN99" i="1"/>
  <c r="AM99" i="1"/>
  <c r="AM98" i="1"/>
  <c r="AM96" i="1"/>
  <c r="AN97" i="1" s="1"/>
  <c r="AP113" i="1"/>
  <c r="AO113" i="1"/>
  <c r="AO112" i="1"/>
  <c r="AP111" i="1"/>
  <c r="AO111" i="1"/>
  <c r="AO110" i="1"/>
  <c r="AP109" i="1"/>
  <c r="AO109" i="1"/>
  <c r="AO108" i="1"/>
  <c r="AP107" i="1"/>
  <c r="AO107" i="1"/>
  <c r="AO106" i="1"/>
  <c r="AP105" i="1"/>
  <c r="AO105" i="1"/>
  <c r="AO104" i="1"/>
  <c r="AP103" i="1"/>
  <c r="AO103" i="1"/>
  <c r="AO102" i="1"/>
  <c r="AP101" i="1"/>
  <c r="AO101" i="1"/>
  <c r="AO100" i="1"/>
  <c r="AP99" i="1"/>
  <c r="AO99" i="1"/>
  <c r="AO98" i="1"/>
  <c r="AP97" i="1"/>
  <c r="AO97" i="1"/>
  <c r="AO96" i="1"/>
  <c r="AR113" i="1"/>
  <c r="AQ113" i="1"/>
  <c r="AQ112" i="1"/>
  <c r="AR111" i="1"/>
  <c r="AQ111" i="1"/>
  <c r="AQ110" i="1"/>
  <c r="AR109" i="1"/>
  <c r="AQ109" i="1"/>
  <c r="AQ108" i="1"/>
  <c r="AR107" i="1"/>
  <c r="AQ107" i="1"/>
  <c r="AQ106" i="1"/>
  <c r="AR105" i="1"/>
  <c r="AQ105" i="1"/>
  <c r="AQ104" i="1"/>
  <c r="AR103" i="1"/>
  <c r="AQ103" i="1"/>
  <c r="AQ102" i="1"/>
  <c r="AR101" i="1"/>
  <c r="AQ101" i="1"/>
  <c r="AQ100" i="1"/>
  <c r="AR99" i="1"/>
  <c r="AQ99" i="1"/>
  <c r="AQ98" i="1"/>
  <c r="AR97" i="1"/>
  <c r="AQ97" i="1"/>
  <c r="AQ96" i="1"/>
  <c r="AS112" i="1"/>
  <c r="AS113" i="1" s="1"/>
  <c r="AS110" i="1"/>
  <c r="AT111" i="1" s="1"/>
  <c r="AS108" i="1"/>
  <c r="AT109" i="1" s="1"/>
  <c r="AS106" i="1"/>
  <c r="AT107" i="1" s="1"/>
  <c r="AS104" i="1"/>
  <c r="AT105" i="1" s="1"/>
  <c r="AS102" i="1"/>
  <c r="AT103" i="1" s="1"/>
  <c r="AS100" i="1"/>
  <c r="AS101" i="1" s="1"/>
  <c r="AS98" i="1"/>
  <c r="AT99" i="1" s="1"/>
  <c r="AS96" i="1"/>
  <c r="AT97" i="1" s="1"/>
  <c r="AU112" i="1"/>
  <c r="AV113" i="1" s="1"/>
  <c r="AU110" i="1"/>
  <c r="AU111" i="1" s="1"/>
  <c r="AU108" i="1"/>
  <c r="AV109" i="1" s="1"/>
  <c r="AU106" i="1"/>
  <c r="AU107" i="1" s="1"/>
  <c r="AU104" i="1"/>
  <c r="AU105" i="1" s="1"/>
  <c r="AU102" i="1"/>
  <c r="AV103" i="1" s="1"/>
  <c r="AU100" i="1"/>
  <c r="AV101" i="1" s="1"/>
  <c r="AU98" i="1"/>
  <c r="AV99" i="1" s="1"/>
  <c r="AU96" i="1"/>
  <c r="AV97" i="1" s="1"/>
  <c r="AW112" i="1"/>
  <c r="AX113" i="1" s="1"/>
  <c r="AW110" i="1"/>
  <c r="AX111" i="1" s="1"/>
  <c r="AW108" i="1"/>
  <c r="AX109" i="1" s="1"/>
  <c r="AW106" i="1"/>
  <c r="AW107" i="1" s="1"/>
  <c r="AW104" i="1"/>
  <c r="AW105" i="1" s="1"/>
  <c r="AW102" i="1"/>
  <c r="AX103" i="1" s="1"/>
  <c r="AW100" i="1"/>
  <c r="AW101" i="1" s="1"/>
  <c r="AW98" i="1"/>
  <c r="AX99" i="1" s="1"/>
  <c r="AW96" i="1"/>
  <c r="AX97" i="1" s="1"/>
  <c r="AZ113" i="1"/>
  <c r="AY113" i="1"/>
  <c r="AY112" i="1"/>
  <c r="AZ111" i="1"/>
  <c r="AY111" i="1"/>
  <c r="AY110" i="1"/>
  <c r="AZ109" i="1"/>
  <c r="AY109" i="1"/>
  <c r="AY108" i="1"/>
  <c r="AZ107" i="1"/>
  <c r="AY107" i="1"/>
  <c r="AY106" i="1"/>
  <c r="AZ105" i="1"/>
  <c r="AY105" i="1"/>
  <c r="AY104" i="1"/>
  <c r="AZ103" i="1"/>
  <c r="AY103" i="1"/>
  <c r="AY102" i="1"/>
  <c r="AZ101" i="1"/>
  <c r="AY101" i="1"/>
  <c r="AY100" i="1"/>
  <c r="AZ99" i="1"/>
  <c r="AY99" i="1"/>
  <c r="AY98" i="1"/>
  <c r="AZ97" i="1"/>
  <c r="AY97" i="1"/>
  <c r="AY96" i="1"/>
  <c r="BA112" i="1"/>
  <c r="BB113" i="1" s="1"/>
  <c r="BA110" i="1"/>
  <c r="BB111" i="1" s="1"/>
  <c r="BA108" i="1"/>
  <c r="BB109" i="1" s="1"/>
  <c r="BA106" i="1"/>
  <c r="BB107" i="1" s="1"/>
  <c r="BA104" i="1"/>
  <c r="BA105" i="1" s="1"/>
  <c r="BA102" i="1"/>
  <c r="BB103" i="1" s="1"/>
  <c r="BA100" i="1"/>
  <c r="BA101" i="1" s="1"/>
  <c r="BA98" i="1"/>
  <c r="BB99" i="1" s="1"/>
  <c r="BA96" i="1"/>
  <c r="BB97" i="1" s="1"/>
  <c r="BD113" i="1"/>
  <c r="BC113" i="1"/>
  <c r="BC112" i="1"/>
  <c r="BD111" i="1"/>
  <c r="BC111" i="1"/>
  <c r="BC110" i="1"/>
  <c r="BD109" i="1"/>
  <c r="BC109" i="1"/>
  <c r="BC108" i="1"/>
  <c r="BD107" i="1"/>
  <c r="BC107" i="1"/>
  <c r="BC106" i="1"/>
  <c r="BD105" i="1"/>
  <c r="BC105" i="1"/>
  <c r="BC104" i="1"/>
  <c r="BD103" i="1"/>
  <c r="BC103" i="1"/>
  <c r="BC102" i="1"/>
  <c r="BD101" i="1"/>
  <c r="BC101" i="1"/>
  <c r="BC100" i="1"/>
  <c r="BD99" i="1"/>
  <c r="BC99" i="1"/>
  <c r="BC98" i="1"/>
  <c r="BD97" i="1"/>
  <c r="BC97" i="1"/>
  <c r="BC96" i="1"/>
  <c r="BE112" i="1"/>
  <c r="BF113" i="1" s="1"/>
  <c r="BE110" i="1"/>
  <c r="BF111" i="1" s="1"/>
  <c r="BE108" i="1"/>
  <c r="BF109" i="1" s="1"/>
  <c r="BE106" i="1"/>
  <c r="BF107" i="1" s="1"/>
  <c r="BE104" i="1"/>
  <c r="BE105" i="1" s="1"/>
  <c r="BE102" i="1"/>
  <c r="BF103" i="1" s="1"/>
  <c r="BE100" i="1"/>
  <c r="BE101" i="1" s="1"/>
  <c r="BE98" i="1"/>
  <c r="BF99" i="1" s="1"/>
  <c r="BE96" i="1"/>
  <c r="BF97" i="1" s="1"/>
  <c r="BH113" i="1"/>
  <c r="BG113" i="1"/>
  <c r="BG112" i="1"/>
  <c r="BH111" i="1"/>
  <c r="BG111" i="1"/>
  <c r="BG110" i="1"/>
  <c r="BH109" i="1"/>
  <c r="BG109" i="1"/>
  <c r="BG108" i="1"/>
  <c r="BH107" i="1"/>
  <c r="BG107" i="1"/>
  <c r="BG106" i="1"/>
  <c r="BH105" i="1"/>
  <c r="BG105" i="1"/>
  <c r="BG104" i="1"/>
  <c r="BH103" i="1"/>
  <c r="BG103" i="1"/>
  <c r="BG102" i="1"/>
  <c r="BH101" i="1"/>
  <c r="BG101" i="1"/>
  <c r="BG100" i="1"/>
  <c r="BH99" i="1"/>
  <c r="BG99" i="1"/>
  <c r="BG98" i="1"/>
  <c r="BH97" i="1"/>
  <c r="BG97" i="1"/>
  <c r="BG96" i="1"/>
  <c r="BJ113" i="1"/>
  <c r="BI113" i="1"/>
  <c r="BI112" i="1"/>
  <c r="BJ111" i="1"/>
  <c r="BI111" i="1"/>
  <c r="BI110" i="1"/>
  <c r="BJ109" i="1"/>
  <c r="BI109" i="1"/>
  <c r="BI108" i="1"/>
  <c r="BJ107" i="1"/>
  <c r="BI107" i="1"/>
  <c r="BI106" i="1"/>
  <c r="BJ105" i="1"/>
  <c r="BI105" i="1"/>
  <c r="BI104" i="1"/>
  <c r="BJ103" i="1"/>
  <c r="BI103" i="1"/>
  <c r="BI102" i="1"/>
  <c r="BJ101" i="1"/>
  <c r="BI101" i="1"/>
  <c r="BI100" i="1"/>
  <c r="BJ99" i="1"/>
  <c r="BI99" i="1"/>
  <c r="BI98" i="1"/>
  <c r="BJ97" i="1"/>
  <c r="BI97" i="1"/>
  <c r="BI96" i="1"/>
  <c r="BE111" i="1" l="1"/>
  <c r="T107" i="1"/>
  <c r="V105" i="1"/>
  <c r="AW113" i="1"/>
  <c r="AH111" i="1"/>
  <c r="J103" i="1"/>
  <c r="Z103" i="1"/>
  <c r="AG101" i="1"/>
  <c r="AF109" i="1"/>
  <c r="K109" i="1"/>
  <c r="AA109" i="1"/>
  <c r="W109" i="1"/>
  <c r="AA107" i="1"/>
  <c r="Y113" i="1"/>
  <c r="T101" i="1"/>
  <c r="Q111" i="1"/>
  <c r="K111" i="1"/>
  <c r="BF105" i="1"/>
  <c r="AV111" i="1"/>
  <c r="AT113" i="1"/>
  <c r="AN109" i="1"/>
  <c r="AL111" i="1"/>
  <c r="AI113" i="1"/>
  <c r="AC111" i="1"/>
  <c r="Z97" i="1"/>
  <c r="Y107" i="1"/>
  <c r="W113" i="1"/>
  <c r="U113" i="1"/>
  <c r="L103" i="1"/>
  <c r="J109" i="1"/>
  <c r="H101" i="1"/>
  <c r="G109" i="1"/>
  <c r="AT101" i="1"/>
  <c r="BB105" i="1"/>
  <c r="X103" i="1"/>
  <c r="S109" i="1"/>
  <c r="J101" i="1"/>
  <c r="AW111" i="1"/>
  <c r="AU113" i="1"/>
  <c r="AS107" i="1"/>
  <c r="AM111" i="1"/>
  <c r="AK113" i="1"/>
  <c r="AE99" i="1"/>
  <c r="W107" i="1"/>
  <c r="S113" i="1"/>
  <c r="Q113" i="1"/>
  <c r="L105" i="1"/>
  <c r="K113" i="1"/>
  <c r="H103" i="1"/>
  <c r="AX105" i="1"/>
  <c r="AK97" i="1"/>
  <c r="AJ101" i="1"/>
  <c r="AH113" i="1"/>
  <c r="BA111" i="1"/>
  <c r="AV105" i="1"/>
  <c r="AL105" i="1"/>
  <c r="AI107" i="1"/>
  <c r="AE111" i="1"/>
  <c r="AD105" i="1"/>
  <c r="AC113" i="1"/>
  <c r="AB103" i="1"/>
  <c r="Z101" i="1"/>
  <c r="Y109" i="1"/>
  <c r="U97" i="1"/>
  <c r="S97" i="1"/>
  <c r="R105" i="1"/>
  <c r="K97" i="1"/>
  <c r="I113" i="1"/>
  <c r="AC109" i="1"/>
  <c r="A99" i="1"/>
  <c r="B101" i="1"/>
  <c r="A107" i="1"/>
  <c r="C107" i="1"/>
  <c r="D97" i="1"/>
  <c r="C103" i="1"/>
  <c r="C101" i="1"/>
  <c r="C113" i="1"/>
  <c r="H99" i="1"/>
  <c r="G105" i="1"/>
  <c r="G111" i="1"/>
  <c r="G97" i="1"/>
  <c r="G113" i="1"/>
  <c r="I99" i="1"/>
  <c r="I105" i="1"/>
  <c r="I111" i="1"/>
  <c r="I97" i="1"/>
  <c r="K101" i="1"/>
  <c r="K99" i="1"/>
  <c r="K107" i="1"/>
  <c r="Q103" i="1"/>
  <c r="Q109" i="1"/>
  <c r="Q99" i="1"/>
  <c r="R101" i="1"/>
  <c r="Q107" i="1"/>
  <c r="S99" i="1"/>
  <c r="S105" i="1"/>
  <c r="S111" i="1"/>
  <c r="U103" i="1"/>
  <c r="U109" i="1"/>
  <c r="U99" i="1"/>
  <c r="V101" i="1"/>
  <c r="U107" i="1"/>
  <c r="W99" i="1"/>
  <c r="W105" i="1"/>
  <c r="W111" i="1"/>
  <c r="Y99" i="1"/>
  <c r="Y105" i="1"/>
  <c r="Y111" i="1"/>
  <c r="AA99" i="1"/>
  <c r="AA105" i="1"/>
  <c r="AA111" i="1"/>
  <c r="AC97" i="1"/>
  <c r="AD103" i="1"/>
  <c r="AC99" i="1"/>
  <c r="AD101" i="1"/>
  <c r="AC107" i="1"/>
  <c r="AF105" i="1"/>
  <c r="AE107" i="1"/>
  <c r="AE97" i="1"/>
  <c r="AE113" i="1"/>
  <c r="AE103" i="1"/>
  <c r="AE101" i="1"/>
  <c r="AG97" i="1"/>
  <c r="AG103" i="1"/>
  <c r="AG109" i="1"/>
  <c r="AG99" i="1"/>
  <c r="AG105" i="1"/>
  <c r="AG107" i="1"/>
  <c r="AI97" i="1"/>
  <c r="AI103" i="1"/>
  <c r="AI109" i="1"/>
  <c r="AI99" i="1"/>
  <c r="AI105" i="1"/>
  <c r="AI111" i="1"/>
  <c r="AK101" i="1"/>
  <c r="AL107" i="1"/>
  <c r="AK103" i="1"/>
  <c r="AK109" i="1"/>
  <c r="AK99" i="1"/>
  <c r="AM107" i="1"/>
  <c r="AM97" i="1"/>
  <c r="AM113" i="1"/>
  <c r="AM103" i="1"/>
  <c r="AM105" i="1"/>
  <c r="AM101" i="1"/>
  <c r="AS97" i="1"/>
  <c r="AS103" i="1"/>
  <c r="AS109" i="1"/>
  <c r="AS99" i="1"/>
  <c r="AS105" i="1"/>
  <c r="AS111" i="1"/>
  <c r="AU101" i="1"/>
  <c r="AU97" i="1"/>
  <c r="AV107" i="1"/>
  <c r="AU103" i="1"/>
  <c r="AU109" i="1"/>
  <c r="AU99" i="1"/>
  <c r="AX101" i="1"/>
  <c r="AW97" i="1"/>
  <c r="AX107" i="1"/>
  <c r="AW103" i="1"/>
  <c r="AW109" i="1"/>
  <c r="AW99" i="1"/>
  <c r="BA107" i="1"/>
  <c r="BA97" i="1"/>
  <c r="BA113" i="1"/>
  <c r="BA103" i="1"/>
  <c r="BA109" i="1"/>
  <c r="BA99" i="1"/>
  <c r="BB101" i="1"/>
  <c r="BE107" i="1"/>
  <c r="BE97" i="1"/>
  <c r="BE113" i="1"/>
  <c r="BE103" i="1"/>
  <c r="BE109" i="1"/>
  <c r="BE99" i="1"/>
  <c r="BF101" i="1"/>
  <c r="BL113" i="1"/>
  <c r="BK113" i="1"/>
  <c r="BL111" i="1"/>
  <c r="BK111" i="1"/>
  <c r="BL109" i="1"/>
  <c r="BK109" i="1"/>
  <c r="BL107" i="1"/>
  <c r="BK107" i="1"/>
  <c r="BL105" i="1"/>
  <c r="BK105" i="1"/>
  <c r="BL103" i="1"/>
  <c r="BK103" i="1"/>
  <c r="BL101" i="1"/>
  <c r="BK101" i="1"/>
  <c r="BL99" i="1"/>
  <c r="BK99" i="1"/>
  <c r="BL97" i="1"/>
  <c r="BK97" i="1"/>
  <c r="A40" i="1" l="1"/>
  <c r="A41" i="1" s="1"/>
  <c r="B39" i="1"/>
  <c r="A39" i="1"/>
  <c r="A38" i="1"/>
  <c r="B37" i="1"/>
  <c r="A36" i="1"/>
  <c r="A37" i="1" s="1"/>
  <c r="A34" i="1"/>
  <c r="A35" i="1" s="1"/>
  <c r="B33" i="1"/>
  <c r="A32" i="1"/>
  <c r="A33" i="1" s="1"/>
  <c r="A30" i="1"/>
  <c r="B31" i="1" s="1"/>
  <c r="A28" i="1"/>
  <c r="B29" i="1" s="1"/>
  <c r="B27" i="1"/>
  <c r="A27" i="1"/>
  <c r="A26" i="1"/>
  <c r="A24" i="1"/>
  <c r="A25" i="1" s="1"/>
  <c r="C40" i="1"/>
  <c r="D41" i="1" s="1"/>
  <c r="C38" i="1"/>
  <c r="D39" i="1" s="1"/>
  <c r="C36" i="1"/>
  <c r="D37" i="1" s="1"/>
  <c r="C34" i="1"/>
  <c r="D35" i="1" s="1"/>
  <c r="C32" i="1"/>
  <c r="C33" i="1" s="1"/>
  <c r="C30" i="1"/>
  <c r="C31" i="1" s="1"/>
  <c r="C28" i="1"/>
  <c r="D29" i="1" s="1"/>
  <c r="C26" i="1"/>
  <c r="D27" i="1" s="1"/>
  <c r="C24" i="1"/>
  <c r="D25" i="1" s="1"/>
  <c r="E40" i="1"/>
  <c r="E41" i="1" s="1"/>
  <c r="E38" i="1"/>
  <c r="E39" i="1" s="1"/>
  <c r="E36" i="1"/>
  <c r="F37" i="1" s="1"/>
  <c r="E34" i="1"/>
  <c r="F35" i="1" s="1"/>
  <c r="E32" i="1"/>
  <c r="E33" i="1" s="1"/>
  <c r="E30" i="1"/>
  <c r="F31" i="1" s="1"/>
  <c r="E28" i="1"/>
  <c r="F29" i="1" s="1"/>
  <c r="E26" i="1"/>
  <c r="F27" i="1" s="1"/>
  <c r="E24" i="1"/>
  <c r="F25" i="1" s="1"/>
  <c r="H41" i="1"/>
  <c r="G41" i="1"/>
  <c r="G40" i="1"/>
  <c r="H39" i="1"/>
  <c r="G39" i="1"/>
  <c r="G38" i="1"/>
  <c r="H37" i="1"/>
  <c r="G37" i="1"/>
  <c r="G36" i="1"/>
  <c r="H35" i="1"/>
  <c r="G35" i="1"/>
  <c r="G34" i="1"/>
  <c r="H33" i="1"/>
  <c r="G33" i="1"/>
  <c r="G32" i="1"/>
  <c r="H31" i="1"/>
  <c r="G31" i="1"/>
  <c r="G30" i="1"/>
  <c r="H29" i="1"/>
  <c r="G29" i="1"/>
  <c r="G28" i="1"/>
  <c r="H27" i="1"/>
  <c r="G27" i="1"/>
  <c r="G26" i="1"/>
  <c r="H25" i="1"/>
  <c r="G25" i="1"/>
  <c r="G24" i="1"/>
  <c r="I40" i="1"/>
  <c r="J41" i="1" s="1"/>
  <c r="I38" i="1"/>
  <c r="J39" i="1" s="1"/>
  <c r="I36" i="1"/>
  <c r="J37" i="1" s="1"/>
  <c r="I34" i="1"/>
  <c r="J35" i="1" s="1"/>
  <c r="I32" i="1"/>
  <c r="J33" i="1" s="1"/>
  <c r="I30" i="1"/>
  <c r="I31" i="1" s="1"/>
  <c r="I28" i="1"/>
  <c r="I29" i="1" s="1"/>
  <c r="I26" i="1"/>
  <c r="J27" i="1" s="1"/>
  <c r="I24" i="1"/>
  <c r="I25" i="1" s="1"/>
  <c r="K40" i="1"/>
  <c r="L41" i="1" s="1"/>
  <c r="K38" i="1"/>
  <c r="L39" i="1" s="1"/>
  <c r="K36" i="1"/>
  <c r="L37" i="1" s="1"/>
  <c r="K34" i="1"/>
  <c r="L35" i="1" s="1"/>
  <c r="K32" i="1"/>
  <c r="K33" i="1" s="1"/>
  <c r="K30" i="1"/>
  <c r="L31" i="1" s="1"/>
  <c r="K28" i="1"/>
  <c r="L29" i="1" s="1"/>
  <c r="K26" i="1"/>
  <c r="L27" i="1" s="1"/>
  <c r="L25" i="1"/>
  <c r="K25" i="1"/>
  <c r="K24" i="1"/>
  <c r="M40" i="1"/>
  <c r="N41" i="1" s="1"/>
  <c r="M38" i="1"/>
  <c r="N39" i="1" s="1"/>
  <c r="M36" i="1"/>
  <c r="M37" i="1" s="1"/>
  <c r="N35" i="1"/>
  <c r="M35" i="1"/>
  <c r="M34" i="1"/>
  <c r="M32" i="1"/>
  <c r="N33" i="1" s="1"/>
  <c r="M30" i="1"/>
  <c r="M31" i="1" s="1"/>
  <c r="M28" i="1"/>
  <c r="M29" i="1" s="1"/>
  <c r="M26" i="1"/>
  <c r="N27" i="1" s="1"/>
  <c r="M24" i="1"/>
  <c r="N25" i="1" s="1"/>
  <c r="O40" i="1"/>
  <c r="O41" i="1" s="1"/>
  <c r="P39" i="1"/>
  <c r="O39" i="1"/>
  <c r="O38" i="1"/>
  <c r="O36" i="1"/>
  <c r="P37" i="1" s="1"/>
  <c r="O34" i="1"/>
  <c r="P35" i="1" s="1"/>
  <c r="O32" i="1"/>
  <c r="O33" i="1" s="1"/>
  <c r="O30" i="1"/>
  <c r="P31" i="1" s="1"/>
  <c r="O28" i="1"/>
  <c r="O29" i="1" s="1"/>
  <c r="O26" i="1"/>
  <c r="P27" i="1" s="1"/>
  <c r="O24" i="1"/>
  <c r="O25" i="1" s="1"/>
  <c r="R41" i="1"/>
  <c r="Q41" i="1"/>
  <c r="Q40" i="1"/>
  <c r="R39" i="1"/>
  <c r="Q39" i="1"/>
  <c r="Q38" i="1"/>
  <c r="R37" i="1"/>
  <c r="Q37" i="1"/>
  <c r="Q36" i="1"/>
  <c r="R35" i="1"/>
  <c r="Q35" i="1"/>
  <c r="Q34" i="1"/>
  <c r="R33" i="1"/>
  <c r="Q33" i="1"/>
  <c r="Q32" i="1"/>
  <c r="R31" i="1"/>
  <c r="Q31" i="1"/>
  <c r="Q30" i="1"/>
  <c r="R29" i="1"/>
  <c r="Q29" i="1"/>
  <c r="Q28" i="1"/>
  <c r="R27" i="1"/>
  <c r="Q27" i="1"/>
  <c r="Q26" i="1"/>
  <c r="R25" i="1"/>
  <c r="Q25" i="1"/>
  <c r="Q24" i="1"/>
  <c r="S40" i="1"/>
  <c r="S41" i="1" s="1"/>
  <c r="T39" i="1"/>
  <c r="S38" i="1"/>
  <c r="S39" i="1" s="1"/>
  <c r="S36" i="1"/>
  <c r="S37" i="1" s="1"/>
  <c r="S34" i="1"/>
  <c r="T35" i="1" s="1"/>
  <c r="S32" i="1"/>
  <c r="T33" i="1" s="1"/>
  <c r="S30" i="1"/>
  <c r="T31" i="1" s="1"/>
  <c r="S28" i="1"/>
  <c r="T29" i="1" s="1"/>
  <c r="T27" i="1"/>
  <c r="S26" i="1"/>
  <c r="S27" i="1" s="1"/>
  <c r="S24" i="1"/>
  <c r="S25" i="1" s="1"/>
  <c r="V41" i="1"/>
  <c r="U41" i="1"/>
  <c r="U40" i="1"/>
  <c r="V39" i="1"/>
  <c r="U39" i="1"/>
  <c r="U38" i="1"/>
  <c r="V37" i="1"/>
  <c r="U37" i="1"/>
  <c r="U36" i="1"/>
  <c r="V35" i="1"/>
  <c r="U35" i="1"/>
  <c r="U34" i="1"/>
  <c r="V33" i="1"/>
  <c r="U33" i="1"/>
  <c r="U32" i="1"/>
  <c r="V31" i="1"/>
  <c r="U31" i="1"/>
  <c r="U30" i="1"/>
  <c r="V29" i="1"/>
  <c r="U29" i="1"/>
  <c r="U28" i="1"/>
  <c r="V27" i="1"/>
  <c r="U27" i="1"/>
  <c r="U26" i="1"/>
  <c r="V25" i="1"/>
  <c r="U25" i="1"/>
  <c r="U24" i="1"/>
  <c r="W40" i="1"/>
  <c r="W41" i="1" s="1"/>
  <c r="W38" i="1"/>
  <c r="X39" i="1" s="1"/>
  <c r="W36" i="1"/>
  <c r="X37" i="1" s="1"/>
  <c r="W34" i="1"/>
  <c r="X35" i="1" s="1"/>
  <c r="W32" i="1"/>
  <c r="W33" i="1" s="1"/>
  <c r="W30" i="1"/>
  <c r="W31" i="1" s="1"/>
  <c r="W28" i="1"/>
  <c r="X29" i="1" s="1"/>
  <c r="W26" i="1"/>
  <c r="X27" i="1" s="1"/>
  <c r="W24" i="1"/>
  <c r="W25" i="1" s="1"/>
  <c r="Y40" i="1"/>
  <c r="Z41" i="1" s="1"/>
  <c r="Y38" i="1"/>
  <c r="Z39" i="1" s="1"/>
  <c r="Y36" i="1"/>
  <c r="Z37" i="1" s="1"/>
  <c r="Y34" i="1"/>
  <c r="Y35" i="1" s="1"/>
  <c r="Y32" i="1"/>
  <c r="Y33" i="1" s="1"/>
  <c r="Y30" i="1"/>
  <c r="Z31" i="1" s="1"/>
  <c r="Y28" i="1"/>
  <c r="Y29" i="1" s="1"/>
  <c r="Y26" i="1"/>
  <c r="Z27" i="1" s="1"/>
  <c r="Y24" i="1"/>
  <c r="Z25" i="1" s="1"/>
  <c r="AA40" i="1"/>
  <c r="AB41" i="1" s="1"/>
  <c r="AA38" i="1"/>
  <c r="AA39" i="1" s="1"/>
  <c r="AA36" i="1"/>
  <c r="AB37" i="1" s="1"/>
  <c r="AA34" i="1"/>
  <c r="AA35" i="1" s="1"/>
  <c r="AA32" i="1"/>
  <c r="AA33" i="1" s="1"/>
  <c r="AA30" i="1"/>
  <c r="AB31" i="1" s="1"/>
  <c r="AA28" i="1"/>
  <c r="AB29" i="1" s="1"/>
  <c r="AA26" i="1"/>
  <c r="AB27" i="1" s="1"/>
  <c r="AA24" i="1"/>
  <c r="AB25" i="1" s="1"/>
  <c r="AD41" i="1"/>
  <c r="AC41" i="1"/>
  <c r="AC40" i="1"/>
  <c r="AD39" i="1"/>
  <c r="AC39" i="1"/>
  <c r="AC38" i="1"/>
  <c r="AD37" i="1"/>
  <c r="AC37" i="1"/>
  <c r="AC36" i="1"/>
  <c r="AD35" i="1"/>
  <c r="AC35" i="1"/>
  <c r="AC34" i="1"/>
  <c r="AD33" i="1"/>
  <c r="AC33" i="1"/>
  <c r="AC32" i="1"/>
  <c r="AD31" i="1"/>
  <c r="AC31" i="1"/>
  <c r="AC30" i="1"/>
  <c r="AD29" i="1"/>
  <c r="AC29" i="1"/>
  <c r="AC28" i="1"/>
  <c r="AD27" i="1"/>
  <c r="AC27" i="1"/>
  <c r="AC26" i="1"/>
  <c r="AD25" i="1"/>
  <c r="AC25" i="1"/>
  <c r="AC24" i="1"/>
  <c r="AE40" i="1"/>
  <c r="AF41" i="1" s="1"/>
  <c r="AE38" i="1"/>
  <c r="AE39" i="1" s="1"/>
  <c r="AE36" i="1"/>
  <c r="AF37" i="1" s="1"/>
  <c r="AE34" i="1"/>
  <c r="AF35" i="1" s="1"/>
  <c r="AE32" i="1"/>
  <c r="AE33" i="1" s="1"/>
  <c r="AE30" i="1"/>
  <c r="AF31" i="1" s="1"/>
  <c r="AE28" i="1"/>
  <c r="AE29" i="1" s="1"/>
  <c r="AE26" i="1"/>
  <c r="AF27" i="1" s="1"/>
  <c r="AE24" i="1"/>
  <c r="AE25" i="1" s="1"/>
  <c r="AG40" i="1"/>
  <c r="AH41" i="1" s="1"/>
  <c r="AH39" i="1"/>
  <c r="AG38" i="1"/>
  <c r="AG39" i="1" s="1"/>
  <c r="AG36" i="1"/>
  <c r="AG37" i="1" s="1"/>
  <c r="AG34" i="1"/>
  <c r="AH35" i="1" s="1"/>
  <c r="AG32" i="1"/>
  <c r="AG33" i="1" s="1"/>
  <c r="AG30" i="1"/>
  <c r="AH31" i="1" s="1"/>
  <c r="AG28" i="1"/>
  <c r="AG29" i="1" s="1"/>
  <c r="AG26" i="1"/>
  <c r="AH27" i="1" s="1"/>
  <c r="AG24" i="1"/>
  <c r="AH25" i="1" s="1"/>
  <c r="AJ41" i="1"/>
  <c r="AI41" i="1"/>
  <c r="AI40" i="1"/>
  <c r="AJ39" i="1"/>
  <c r="AI39" i="1"/>
  <c r="AI38" i="1"/>
  <c r="AJ37" i="1"/>
  <c r="AI37" i="1"/>
  <c r="AI36" i="1"/>
  <c r="AJ35" i="1"/>
  <c r="AI35" i="1"/>
  <c r="AI34" i="1"/>
  <c r="AJ33" i="1"/>
  <c r="AI33" i="1"/>
  <c r="AI32" i="1"/>
  <c r="AJ31" i="1"/>
  <c r="AI31" i="1"/>
  <c r="AI30" i="1"/>
  <c r="AJ29" i="1"/>
  <c r="AI29" i="1"/>
  <c r="AI28" i="1"/>
  <c r="AJ27" i="1"/>
  <c r="AI27" i="1"/>
  <c r="AI26" i="1"/>
  <c r="AJ25" i="1"/>
  <c r="AI25" i="1"/>
  <c r="AI24" i="1"/>
  <c r="AK40" i="1"/>
  <c r="AL41" i="1" s="1"/>
  <c r="AK38" i="1"/>
  <c r="AL39" i="1" s="1"/>
  <c r="AK36" i="1"/>
  <c r="AL37" i="1" s="1"/>
  <c r="AK34" i="1"/>
  <c r="AL35" i="1" s="1"/>
  <c r="AK32" i="1"/>
  <c r="AL33" i="1" s="1"/>
  <c r="AK30" i="1"/>
  <c r="AK31" i="1" s="1"/>
  <c r="AK28" i="1"/>
  <c r="AK29" i="1" s="1"/>
  <c r="AK26" i="1"/>
  <c r="AL27" i="1" s="1"/>
  <c r="AK24" i="1"/>
  <c r="AL25" i="1" s="1"/>
  <c r="AM40" i="1"/>
  <c r="AN41" i="1" s="1"/>
  <c r="AM38" i="1"/>
  <c r="AN39" i="1" s="1"/>
  <c r="AM36" i="1"/>
  <c r="AN37" i="1" s="1"/>
  <c r="AM34" i="1"/>
  <c r="AM35" i="1" s="1"/>
  <c r="AM32" i="1"/>
  <c r="AM33" i="1" s="1"/>
  <c r="AM30" i="1"/>
  <c r="AN31" i="1" s="1"/>
  <c r="AM28" i="1"/>
  <c r="AN29" i="1" s="1"/>
  <c r="AM26" i="1"/>
  <c r="AN27" i="1" s="1"/>
  <c r="AM24" i="1"/>
  <c r="AN25" i="1" s="1"/>
  <c r="AO40" i="1"/>
  <c r="AP41" i="1" s="1"/>
  <c r="AO38" i="1"/>
  <c r="AP39" i="1" s="1"/>
  <c r="AO36" i="1"/>
  <c r="AP37" i="1" s="1"/>
  <c r="AO34" i="1"/>
  <c r="AP35" i="1" s="1"/>
  <c r="AO32" i="1"/>
  <c r="AP33" i="1" s="1"/>
  <c r="AO30" i="1"/>
  <c r="AP31" i="1" s="1"/>
  <c r="AO28" i="1"/>
  <c r="AO29" i="1" s="1"/>
  <c r="AO26" i="1"/>
  <c r="AP27" i="1" s="1"/>
  <c r="AO24" i="1"/>
  <c r="AP25" i="1" s="1"/>
  <c r="AQ40" i="1"/>
  <c r="AR41" i="1" s="1"/>
  <c r="AQ38" i="1"/>
  <c r="AR39" i="1" s="1"/>
  <c r="AQ36" i="1"/>
  <c r="AR37" i="1" s="1"/>
  <c r="AQ34" i="1"/>
  <c r="AQ35" i="1" s="1"/>
  <c r="AQ32" i="1"/>
  <c r="AQ33" i="1" s="1"/>
  <c r="AQ30" i="1"/>
  <c r="AR31" i="1" s="1"/>
  <c r="AQ28" i="1"/>
  <c r="AQ29" i="1" s="1"/>
  <c r="AQ26" i="1"/>
  <c r="AR27" i="1" s="1"/>
  <c r="AQ24" i="1"/>
  <c r="AR25" i="1" s="1"/>
  <c r="AT41" i="1"/>
  <c r="AS41" i="1"/>
  <c r="AS40" i="1"/>
  <c r="AT39" i="1"/>
  <c r="AS39" i="1"/>
  <c r="AS38" i="1"/>
  <c r="AT37" i="1"/>
  <c r="AS37" i="1"/>
  <c r="AS36" i="1"/>
  <c r="AT35" i="1"/>
  <c r="AS35" i="1"/>
  <c r="AS34" i="1"/>
  <c r="AT33" i="1"/>
  <c r="AS33" i="1"/>
  <c r="AS32" i="1"/>
  <c r="AT31" i="1"/>
  <c r="AS31" i="1"/>
  <c r="AS30" i="1"/>
  <c r="AT29" i="1"/>
  <c r="AS29" i="1"/>
  <c r="AS28" i="1"/>
  <c r="AT27" i="1"/>
  <c r="AS27" i="1"/>
  <c r="AS26" i="1"/>
  <c r="AT25" i="1"/>
  <c r="AS25" i="1"/>
  <c r="AS24" i="1"/>
  <c r="AV41" i="1"/>
  <c r="AU41" i="1"/>
  <c r="AU40" i="1"/>
  <c r="AV39" i="1"/>
  <c r="AU39" i="1"/>
  <c r="AU38" i="1"/>
  <c r="AV37" i="1"/>
  <c r="AU37" i="1"/>
  <c r="AU36" i="1"/>
  <c r="AV35" i="1"/>
  <c r="AU35" i="1"/>
  <c r="AU34" i="1"/>
  <c r="AV33" i="1"/>
  <c r="AU33" i="1"/>
  <c r="AU32" i="1"/>
  <c r="AV31" i="1"/>
  <c r="AU31" i="1"/>
  <c r="AU30" i="1"/>
  <c r="AV29" i="1"/>
  <c r="AU29" i="1"/>
  <c r="AU28" i="1"/>
  <c r="AV27" i="1"/>
  <c r="AU27" i="1"/>
  <c r="AU26" i="1"/>
  <c r="AV25" i="1"/>
  <c r="AU25" i="1"/>
  <c r="AU24" i="1"/>
  <c r="AX41" i="1"/>
  <c r="AW41" i="1"/>
  <c r="AW40" i="1"/>
  <c r="AX39" i="1"/>
  <c r="AW39" i="1"/>
  <c r="AW38" i="1"/>
  <c r="AX37" i="1"/>
  <c r="AW37" i="1"/>
  <c r="AW36" i="1"/>
  <c r="AX35" i="1"/>
  <c r="AW35" i="1"/>
  <c r="AW34" i="1"/>
  <c r="AX33" i="1"/>
  <c r="AW33" i="1"/>
  <c r="AW32" i="1"/>
  <c r="AX31" i="1"/>
  <c r="AW31" i="1"/>
  <c r="AW30" i="1"/>
  <c r="AX29" i="1"/>
  <c r="AW29" i="1"/>
  <c r="AW28" i="1"/>
  <c r="AX27" i="1"/>
  <c r="AW27" i="1"/>
  <c r="AW26" i="1"/>
  <c r="AX25" i="1"/>
  <c r="AW25" i="1"/>
  <c r="AW24" i="1"/>
  <c r="AZ41" i="1"/>
  <c r="AY41" i="1"/>
  <c r="AY40" i="1"/>
  <c r="AZ39" i="1"/>
  <c r="AY39" i="1"/>
  <c r="AY38" i="1"/>
  <c r="AZ37" i="1"/>
  <c r="AY37" i="1"/>
  <c r="AY36" i="1"/>
  <c r="AZ35" i="1"/>
  <c r="AY35" i="1"/>
  <c r="AY34" i="1"/>
  <c r="AZ33" i="1"/>
  <c r="AY33" i="1"/>
  <c r="AY32" i="1"/>
  <c r="AZ31" i="1"/>
  <c r="AY31" i="1"/>
  <c r="AY30" i="1"/>
  <c r="AZ29" i="1"/>
  <c r="AY29" i="1"/>
  <c r="AY28" i="1"/>
  <c r="AZ27" i="1"/>
  <c r="AY27" i="1"/>
  <c r="AY26" i="1"/>
  <c r="AZ25" i="1"/>
  <c r="AY25" i="1"/>
  <c r="AY24" i="1"/>
  <c r="BB41" i="1"/>
  <c r="BA41" i="1"/>
  <c r="BA40" i="1"/>
  <c r="BB39" i="1"/>
  <c r="BA39" i="1"/>
  <c r="BA38" i="1"/>
  <c r="BB37" i="1"/>
  <c r="BA37" i="1"/>
  <c r="BA36" i="1"/>
  <c r="BB35" i="1"/>
  <c r="BA35" i="1"/>
  <c r="BA34" i="1"/>
  <c r="BB33" i="1"/>
  <c r="BA33" i="1"/>
  <c r="BA32" i="1"/>
  <c r="BB31" i="1"/>
  <c r="BA31" i="1"/>
  <c r="BA30" i="1"/>
  <c r="BB29" i="1"/>
  <c r="BA29" i="1"/>
  <c r="BA28" i="1"/>
  <c r="BB27" i="1"/>
  <c r="BA27" i="1"/>
  <c r="BA26" i="1"/>
  <c r="BB25" i="1"/>
  <c r="BA25" i="1"/>
  <c r="BA24" i="1"/>
  <c r="BD41" i="1"/>
  <c r="BC41" i="1"/>
  <c r="BC40" i="1"/>
  <c r="BD39" i="1"/>
  <c r="BC39" i="1"/>
  <c r="BC38" i="1"/>
  <c r="BD37" i="1"/>
  <c r="BC37" i="1"/>
  <c r="BC36" i="1"/>
  <c r="BD35" i="1"/>
  <c r="BC35" i="1"/>
  <c r="BC34" i="1"/>
  <c r="BD33" i="1"/>
  <c r="BC33" i="1"/>
  <c r="BC32" i="1"/>
  <c r="BD31" i="1"/>
  <c r="BC31" i="1"/>
  <c r="BC30" i="1"/>
  <c r="BD29" i="1"/>
  <c r="BC29" i="1"/>
  <c r="BC28" i="1"/>
  <c r="BD27" i="1"/>
  <c r="BC27" i="1"/>
  <c r="BC26" i="1"/>
  <c r="BD25" i="1"/>
  <c r="BC25" i="1"/>
  <c r="BC24" i="1"/>
  <c r="BF41" i="1"/>
  <c r="BE41" i="1"/>
  <c r="BE40" i="1"/>
  <c r="BF39" i="1"/>
  <c r="BE39" i="1"/>
  <c r="BE38" i="1"/>
  <c r="BF37" i="1"/>
  <c r="BE37" i="1"/>
  <c r="BE36" i="1"/>
  <c r="BF35" i="1"/>
  <c r="BE35" i="1"/>
  <c r="BE34" i="1"/>
  <c r="BF33" i="1"/>
  <c r="BE33" i="1"/>
  <c r="BE32" i="1"/>
  <c r="BF31" i="1"/>
  <c r="BE31" i="1"/>
  <c r="BE30" i="1"/>
  <c r="BF29" i="1"/>
  <c r="BE29" i="1"/>
  <c r="BE28" i="1"/>
  <c r="BF27" i="1"/>
  <c r="BE27" i="1"/>
  <c r="BE26" i="1"/>
  <c r="BF25" i="1"/>
  <c r="BE25" i="1"/>
  <c r="BE24" i="1"/>
  <c r="BH41" i="1"/>
  <c r="BG41" i="1"/>
  <c r="BG40" i="1"/>
  <c r="BH39" i="1"/>
  <c r="BG39" i="1"/>
  <c r="BG38" i="1"/>
  <c r="BH37" i="1"/>
  <c r="BG37" i="1"/>
  <c r="BG36" i="1"/>
  <c r="BH35" i="1"/>
  <c r="BG35" i="1"/>
  <c r="BG34" i="1"/>
  <c r="BH33" i="1"/>
  <c r="BG33" i="1"/>
  <c r="BG32" i="1"/>
  <c r="BH31" i="1"/>
  <c r="BG31" i="1"/>
  <c r="BG30" i="1"/>
  <c r="BH29" i="1"/>
  <c r="BG29" i="1"/>
  <c r="BG28" i="1"/>
  <c r="BH27" i="1"/>
  <c r="BG27" i="1"/>
  <c r="BG26" i="1"/>
  <c r="BH25" i="1"/>
  <c r="BG25" i="1"/>
  <c r="BG24" i="1"/>
  <c r="BJ41" i="1"/>
  <c r="BI41" i="1"/>
  <c r="BI40" i="1"/>
  <c r="BJ39" i="1"/>
  <c r="BI39" i="1"/>
  <c r="BI38" i="1"/>
  <c r="BJ37" i="1"/>
  <c r="BI37" i="1"/>
  <c r="BI36" i="1"/>
  <c r="BJ35" i="1"/>
  <c r="BI35" i="1"/>
  <c r="BI34" i="1"/>
  <c r="BJ33" i="1"/>
  <c r="BI33" i="1"/>
  <c r="BI32" i="1"/>
  <c r="BJ31" i="1"/>
  <c r="BI31" i="1"/>
  <c r="BI30" i="1"/>
  <c r="BJ29" i="1"/>
  <c r="BI29" i="1"/>
  <c r="BI28" i="1"/>
  <c r="BJ27" i="1"/>
  <c r="BI27" i="1"/>
  <c r="BI26" i="1"/>
  <c r="BJ25" i="1"/>
  <c r="BI25" i="1"/>
  <c r="BI24" i="1"/>
  <c r="BL41" i="1"/>
  <c r="BK41" i="1"/>
  <c r="P33" i="1" l="1"/>
  <c r="C39" i="1"/>
  <c r="AF33" i="1"/>
  <c r="AB33" i="1"/>
  <c r="J29" i="1"/>
  <c r="AH29" i="1"/>
  <c r="AF39" i="1"/>
  <c r="AB39" i="1"/>
  <c r="X31" i="1"/>
  <c r="N29" i="1"/>
  <c r="N37" i="1"/>
  <c r="J25" i="1"/>
  <c r="I37" i="1"/>
  <c r="AK41" i="1"/>
  <c r="AA25" i="1"/>
  <c r="N31" i="1"/>
  <c r="K41" i="1"/>
  <c r="AG31" i="1"/>
  <c r="O31" i="1"/>
  <c r="C41" i="1"/>
  <c r="AQ39" i="1"/>
  <c r="AO41" i="1"/>
  <c r="AK25" i="1"/>
  <c r="AK35" i="1"/>
  <c r="AA41" i="1"/>
  <c r="X25" i="1"/>
  <c r="P41" i="1"/>
  <c r="I41" i="1"/>
  <c r="D33" i="1"/>
  <c r="AM41" i="1"/>
  <c r="X41" i="1"/>
  <c r="AP29" i="1"/>
  <c r="Z33" i="1"/>
  <c r="I35" i="1"/>
  <c r="F33" i="1"/>
  <c r="C25" i="1"/>
  <c r="AN33" i="1"/>
  <c r="AH37" i="1"/>
  <c r="J31" i="1"/>
  <c r="F39" i="1"/>
  <c r="AO35" i="1"/>
  <c r="AM39" i="1"/>
  <c r="Y39" i="1"/>
  <c r="W39" i="1"/>
  <c r="T37" i="1"/>
  <c r="K39" i="1"/>
  <c r="Y41" i="1"/>
  <c r="X33" i="1"/>
  <c r="L33" i="1"/>
  <c r="AH33" i="1"/>
  <c r="AR33" i="1"/>
  <c r="AO25" i="1"/>
  <c r="AL29" i="1"/>
  <c r="AG35" i="1"/>
  <c r="B35" i="1"/>
  <c r="B25" i="1"/>
  <c r="A31" i="1"/>
  <c r="B41" i="1"/>
  <c r="A29" i="1"/>
  <c r="C29" i="1"/>
  <c r="D31" i="1"/>
  <c r="C37" i="1"/>
  <c r="C27" i="1"/>
  <c r="C35" i="1"/>
  <c r="E29" i="1"/>
  <c r="E25" i="1"/>
  <c r="E31" i="1"/>
  <c r="F41" i="1"/>
  <c r="E37" i="1"/>
  <c r="E27" i="1"/>
  <c r="E35" i="1"/>
  <c r="I27" i="1"/>
  <c r="I33" i="1"/>
  <c r="I39" i="1"/>
  <c r="K29" i="1"/>
  <c r="K31" i="1"/>
  <c r="K37" i="1"/>
  <c r="K27" i="1"/>
  <c r="K35" i="1"/>
  <c r="M27" i="1"/>
  <c r="M33" i="1"/>
  <c r="M39" i="1"/>
  <c r="M25" i="1"/>
  <c r="M41" i="1"/>
  <c r="P25" i="1"/>
  <c r="O37" i="1"/>
  <c r="O27" i="1"/>
  <c r="P29" i="1"/>
  <c r="O35" i="1"/>
  <c r="S35" i="1"/>
  <c r="T25" i="1"/>
  <c r="S31" i="1"/>
  <c r="T41" i="1"/>
  <c r="S33" i="1"/>
  <c r="S29" i="1"/>
  <c r="W37" i="1"/>
  <c r="W27" i="1"/>
  <c r="W29" i="1"/>
  <c r="W35" i="1"/>
  <c r="Z29" i="1"/>
  <c r="Y25" i="1"/>
  <c r="Z35" i="1"/>
  <c r="Y31" i="1"/>
  <c r="Y37" i="1"/>
  <c r="Y27" i="1"/>
  <c r="AB35" i="1"/>
  <c r="AA31" i="1"/>
  <c r="AA37" i="1"/>
  <c r="AA27" i="1"/>
  <c r="AA29" i="1"/>
  <c r="AF29" i="1"/>
  <c r="AF25" i="1"/>
  <c r="AE31" i="1"/>
  <c r="AE37" i="1"/>
  <c r="AE27" i="1"/>
  <c r="AE35" i="1"/>
  <c r="AE41" i="1"/>
  <c r="AG27" i="1"/>
  <c r="AG25" i="1"/>
  <c r="AG41" i="1"/>
  <c r="AL31" i="1"/>
  <c r="AK37" i="1"/>
  <c r="AK27" i="1"/>
  <c r="AK33" i="1"/>
  <c r="AK39" i="1"/>
  <c r="AM25" i="1"/>
  <c r="AN35" i="1"/>
  <c r="AM31" i="1"/>
  <c r="AM37" i="1"/>
  <c r="AM27" i="1"/>
  <c r="AM29" i="1"/>
  <c r="AO31" i="1"/>
  <c r="AO37" i="1"/>
  <c r="AO27" i="1"/>
  <c r="AO33" i="1"/>
  <c r="AO39" i="1"/>
  <c r="AQ25" i="1"/>
  <c r="AQ41" i="1"/>
  <c r="AQ31" i="1"/>
  <c r="AQ37" i="1"/>
  <c r="AQ27" i="1"/>
  <c r="AR29" i="1"/>
  <c r="AR35" i="1"/>
  <c r="BL39" i="1" l="1"/>
  <c r="BL37" i="1"/>
  <c r="BL35" i="1"/>
  <c r="BL33" i="1"/>
  <c r="BL31" i="1"/>
  <c r="BL29" i="1"/>
  <c r="BL27" i="1"/>
  <c r="BK39" i="1"/>
  <c r="BK37" i="1"/>
  <c r="BK35" i="1"/>
  <c r="BK33" i="1"/>
  <c r="BK31" i="1"/>
  <c r="BK29" i="1"/>
  <c r="BK27" i="1"/>
  <c r="BL25" i="1"/>
  <c r="BK25" i="1"/>
  <c r="G133" i="1" l="1"/>
  <c r="C133" i="1"/>
  <c r="B133" i="1"/>
  <c r="A133" i="1"/>
  <c r="C66" i="1"/>
  <c r="B66" i="1"/>
  <c r="A66" i="1"/>
  <c r="BK98" i="1" l="1"/>
  <c r="BK100" i="1"/>
  <c r="BK102" i="1"/>
  <c r="BK104" i="1"/>
  <c r="BK106" i="1"/>
  <c r="BK108" i="1"/>
  <c r="BK110" i="1"/>
  <c r="BK112" i="1"/>
  <c r="BK96" i="1"/>
  <c r="BK28" i="1" l="1"/>
  <c r="BK26" i="1"/>
  <c r="BK30" i="1"/>
  <c r="BK32" i="1"/>
  <c r="BK34" i="1"/>
  <c r="BK36" i="1"/>
  <c r="BK38" i="1"/>
  <c r="BK40" i="1"/>
  <c r="BK24" i="1"/>
  <c r="BK89" i="1" l="1"/>
  <c r="BK87" i="1"/>
  <c r="BK85" i="1"/>
  <c r="BK83" i="1"/>
  <c r="BK81" i="1"/>
  <c r="BK79" i="1"/>
  <c r="BK77" i="1"/>
  <c r="BK75" i="1"/>
  <c r="BK73" i="1"/>
  <c r="BK63" i="1"/>
  <c r="BK61" i="1"/>
  <c r="BK59" i="1"/>
  <c r="BK57" i="1"/>
  <c r="BK55" i="1"/>
  <c r="BK53" i="1"/>
  <c r="BK51" i="1"/>
  <c r="BK49" i="1"/>
  <c r="BK47" i="1"/>
</calcChain>
</file>

<file path=xl/sharedStrings.xml><?xml version="1.0" encoding="utf-8"?>
<sst xmlns="http://schemas.openxmlformats.org/spreadsheetml/2006/main" count="191" uniqueCount="34">
  <si>
    <t>Outputs</t>
  </si>
  <si>
    <t>Inputs</t>
  </si>
  <si>
    <t>Enter:</t>
  </si>
  <si>
    <t>Leave blank for empty slots</t>
  </si>
  <si>
    <t>&lt;----</t>
  </si>
  <si>
    <t>Page 1—Upper Bays</t>
  </si>
  <si>
    <t>Page 2—Lower Bays</t>
  </si>
  <si>
    <t xml:space="preserve">             </t>
  </si>
  <si>
    <t>NV8576-Plus, Frame 1, Port Enumeration</t>
  </si>
  <si>
    <t>"Dis" for disembedder cards</t>
  </si>
  <si>
    <t>Customer Name &amp; Pertinent Data</t>
  </si>
  <si>
    <t>Emb</t>
  </si>
  <si>
    <t>MADI</t>
  </si>
  <si>
    <t>Std</t>
  </si>
  <si>
    <t>Dis</t>
  </si>
  <si>
    <t>"AES" for AES cards</t>
  </si>
  <si>
    <t>AES</t>
  </si>
  <si>
    <t>Fiber</t>
  </si>
  <si>
    <t>"Fiber" for standard-fiber cards</t>
  </si>
  <si>
    <t xml:space="preserve">   (Note that filler cards' coaxes connect nothing.)</t>
  </si>
  <si>
    <t>If you are using dual-wavelength SFP modules, be careful to observe the difference in positioning of the ports in the upper and lower output bays. See document TN0056-xx.</t>
  </si>
  <si>
    <t>Or, enter "SFILL" for standard filler cards</t>
  </si>
  <si>
    <t>Or, enter "HFILL" for hybrid filler cards</t>
  </si>
  <si>
    <t>"Std" for standard-coax cards</t>
  </si>
  <si>
    <t>"Emb" for (hybrid) embedder cards or disembedder/embedder cards</t>
  </si>
  <si>
    <t>"MADI" for (hybrid) MADI (a.k.a. TDM) cards</t>
  </si>
  <si>
    <t>"MADI" for MADI (a.k.a. TDM) cards</t>
  </si>
  <si>
    <t>HFILL</t>
  </si>
  <si>
    <t>SFILL</t>
  </si>
  <si>
    <t>FS</t>
  </si>
  <si>
    <t xml:space="preserve">"FS" for frame sync (a.k.a. APC II) cards </t>
  </si>
  <si>
    <t>"IP in" for IP gateway input cards</t>
  </si>
  <si>
    <t>IP in</t>
  </si>
  <si>
    <t>Note: for M3 cards, the two ports not on the M3 connector are labeled "Coax"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</si>
</sst>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i/>
      <sz val="18"/>
      <color rgb="FFFF0000"/>
      <name val="Arial"/>
      <family val="2"/>
    </font>
    <font>
      <b/>
      <i/>
      <sz val="18"/>
      <color rgb="FFFF0000"/>
      <name val="Calibri"/>
      <family val="2"/>
      <scheme val="minor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" fillId="0" borderId="3" xfId="0" applyFont="1" applyBorder="1"/>
    <xf numFmtId="0" fontId="1" fillId="0" borderId="4" xfId="0" applyFon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1" xfId="0" applyFont="1" applyBorder="1"/>
    <xf numFmtId="0" fontId="7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6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1584"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B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CCFFAF"/>
        </patternFill>
      </fill>
    </dxf>
    <dxf>
      <fill>
        <patternFill>
          <bgColor rgb="FFDAC1DD"/>
        </patternFill>
      </fill>
    </dxf>
    <dxf>
      <fill>
        <patternFill>
          <bgColor rgb="FFC8C896"/>
        </patternFill>
      </fill>
    </dxf>
    <dxf>
      <fill>
        <patternFill>
          <bgColor rgb="FFBEBEFF"/>
        </patternFill>
      </fill>
    </dxf>
  </dxfs>
  <tableStyles count="0" defaultTableStyle="TableStyleMedium2" defaultPivotStyle="PivotStyleLight16"/>
  <colors>
    <mruColors>
      <color rgb="FFBEBEFF"/>
      <color rgb="FFC8C896"/>
      <color rgb="FFBEB450"/>
      <color rgb="FFDAC1DD"/>
      <color rgb="FFDBC1DD"/>
      <color rgb="FFCCFFAF"/>
      <color rgb="FFFFDCDC"/>
      <color rgb="FFFFF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3"/>
  <sheetViews>
    <sheetView tabSelected="1" topLeftCell="AD1" zoomScaleNormal="100" workbookViewId="0">
      <selection activeCell="BN18" sqref="BN18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7" width="4.28515625" style="2" customWidth="1"/>
    <col min="48" max="48" width="4.28515625" style="4" customWidth="1"/>
    <col min="49" max="49" width="4.28515625" style="2" customWidth="1"/>
    <col min="50" max="50" width="4.28515625" style="4" customWidth="1"/>
    <col min="51" max="51" width="4.28515625" style="2" customWidth="1"/>
    <col min="52" max="52" width="4.28515625" style="4" customWidth="1"/>
    <col min="53" max="53" width="4.28515625" style="2" customWidth="1"/>
    <col min="54" max="54" width="4.28515625" style="4" customWidth="1"/>
    <col min="55" max="55" width="4.28515625" style="2" customWidth="1"/>
    <col min="56" max="56" width="4.28515625" style="4" customWidth="1"/>
    <col min="57" max="57" width="4.28515625" style="2" customWidth="1"/>
    <col min="58" max="58" width="4.28515625" style="4" customWidth="1"/>
    <col min="59" max="59" width="4.28515625" style="2" customWidth="1"/>
    <col min="60" max="60" width="4.28515625" style="4" customWidth="1"/>
    <col min="61" max="63" width="4.28515625" style="2" customWidth="1"/>
    <col min="64" max="64" width="4.28515625" style="4" customWidth="1"/>
    <col min="65" max="65" width="9.140625" style="2"/>
    <col min="66" max="66" width="45.5703125" style="12" customWidth="1"/>
    <col min="69" max="69" width="9.140625" customWidth="1"/>
  </cols>
  <sheetData>
    <row r="1" spans="1:71" ht="30.95" customHeight="1" x14ac:dyDescent="0.25">
      <c r="Y1" s="52" t="s">
        <v>8</v>
      </c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4" t="s">
        <v>5</v>
      </c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21"/>
      <c r="BF1" s="21"/>
      <c r="BG1" s="21"/>
      <c r="BH1" s="21"/>
      <c r="BI1" s="21"/>
      <c r="BJ1" s="21"/>
      <c r="BK1" s="21"/>
      <c r="BL1" s="21"/>
    </row>
    <row r="2" spans="1:71" ht="20.100000000000001" customHeight="1" x14ac:dyDescent="0.25">
      <c r="A2" s="56">
        <v>48</v>
      </c>
      <c r="B2" s="56"/>
      <c r="C2" s="56">
        <v>47</v>
      </c>
      <c r="D2" s="56"/>
      <c r="E2" s="56">
        <v>46</v>
      </c>
      <c r="F2" s="56"/>
      <c r="G2" s="56">
        <v>45</v>
      </c>
      <c r="H2" s="56"/>
      <c r="I2" s="56">
        <v>44</v>
      </c>
      <c r="J2" s="56"/>
      <c r="K2" s="56">
        <v>43</v>
      </c>
      <c r="L2" s="56"/>
      <c r="M2" s="56">
        <v>42</v>
      </c>
      <c r="N2" s="56"/>
      <c r="O2" s="56">
        <v>41</v>
      </c>
      <c r="P2" s="56"/>
      <c r="Q2" s="56">
        <v>40</v>
      </c>
      <c r="R2" s="56"/>
      <c r="S2" s="56">
        <v>39</v>
      </c>
      <c r="T2" s="56"/>
      <c r="U2" s="56">
        <v>38</v>
      </c>
      <c r="V2" s="56"/>
      <c r="W2" s="56">
        <v>37</v>
      </c>
      <c r="X2" s="56"/>
      <c r="Y2" s="56">
        <v>36</v>
      </c>
      <c r="Z2" s="56"/>
      <c r="AA2" s="56">
        <v>35</v>
      </c>
      <c r="AB2" s="56"/>
      <c r="AC2" s="56">
        <v>34</v>
      </c>
      <c r="AD2" s="56"/>
      <c r="AE2" s="56">
        <v>33</v>
      </c>
      <c r="AF2" s="56"/>
      <c r="AG2" s="56">
        <v>16</v>
      </c>
      <c r="AH2" s="56"/>
      <c r="AI2" s="56">
        <v>15</v>
      </c>
      <c r="AJ2" s="56"/>
      <c r="AK2" s="56">
        <v>14</v>
      </c>
      <c r="AL2" s="56"/>
      <c r="AM2" s="56">
        <v>13</v>
      </c>
      <c r="AN2" s="56"/>
      <c r="AO2" s="56">
        <v>12</v>
      </c>
      <c r="AP2" s="56"/>
      <c r="AQ2" s="56">
        <v>11</v>
      </c>
      <c r="AR2" s="56"/>
      <c r="AS2" s="56">
        <v>10</v>
      </c>
      <c r="AT2" s="56"/>
      <c r="AU2" s="56">
        <v>9</v>
      </c>
      <c r="AV2" s="56"/>
      <c r="AW2" s="56">
        <v>8</v>
      </c>
      <c r="AX2" s="56"/>
      <c r="AY2" s="56">
        <v>7</v>
      </c>
      <c r="AZ2" s="56"/>
      <c r="BA2" s="56">
        <v>6</v>
      </c>
      <c r="BB2" s="56"/>
      <c r="BC2" s="56">
        <v>5</v>
      </c>
      <c r="BD2" s="56"/>
      <c r="BE2" s="56">
        <v>4</v>
      </c>
      <c r="BF2" s="56"/>
      <c r="BG2" s="56">
        <v>3</v>
      </c>
      <c r="BH2" s="56"/>
      <c r="BI2" s="56">
        <v>2</v>
      </c>
      <c r="BJ2" s="56"/>
      <c r="BK2" s="56">
        <v>1</v>
      </c>
      <c r="BL2" s="56"/>
    </row>
    <row r="3" spans="1:71" ht="24" customHeight="1" x14ac:dyDescent="0.2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AW3" s="34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71" s="39" customFormat="1" ht="20.100000000000001" customHeight="1" x14ac:dyDescent="0.25">
      <c r="A4" s="51">
        <v>32</v>
      </c>
      <c r="B4" s="51"/>
      <c r="C4" s="51">
        <v>31</v>
      </c>
      <c r="D4" s="51"/>
      <c r="E4" s="51">
        <v>30</v>
      </c>
      <c r="F4" s="51"/>
      <c r="G4" s="51">
        <v>29</v>
      </c>
      <c r="H4" s="51"/>
      <c r="I4" s="51">
        <v>28</v>
      </c>
      <c r="J4" s="51"/>
      <c r="K4" s="51">
        <v>27</v>
      </c>
      <c r="L4" s="51"/>
      <c r="M4" s="51">
        <v>26</v>
      </c>
      <c r="N4" s="51"/>
      <c r="O4" s="51">
        <v>25</v>
      </c>
      <c r="P4" s="51"/>
      <c r="Q4" s="51">
        <v>24</v>
      </c>
      <c r="R4" s="51"/>
      <c r="S4" s="51">
        <v>23</v>
      </c>
      <c r="T4" s="51"/>
      <c r="U4" s="51">
        <v>22</v>
      </c>
      <c r="V4" s="51"/>
      <c r="W4" s="51">
        <v>21</v>
      </c>
      <c r="X4" s="51"/>
      <c r="Y4" s="51">
        <v>20</v>
      </c>
      <c r="Z4" s="51"/>
      <c r="AA4" s="51">
        <v>19</v>
      </c>
      <c r="AB4" s="51"/>
      <c r="AC4" s="51">
        <v>18</v>
      </c>
      <c r="AD4" s="51"/>
      <c r="AE4" s="51">
        <v>17</v>
      </c>
      <c r="AF4" s="51"/>
      <c r="AG4" s="51">
        <v>16</v>
      </c>
      <c r="AH4" s="51"/>
      <c r="AI4" s="51">
        <v>15</v>
      </c>
      <c r="AJ4" s="51"/>
      <c r="AK4" s="51">
        <v>14</v>
      </c>
      <c r="AL4" s="51"/>
      <c r="AM4" s="51">
        <v>13</v>
      </c>
      <c r="AN4" s="51"/>
      <c r="AO4" s="51">
        <v>12</v>
      </c>
      <c r="AP4" s="51"/>
      <c r="AQ4" s="51">
        <v>11</v>
      </c>
      <c r="AR4" s="51"/>
      <c r="AS4" s="51">
        <v>10</v>
      </c>
      <c r="AT4" s="51"/>
      <c r="AU4" s="51">
        <v>9</v>
      </c>
      <c r="AV4" s="51"/>
      <c r="AW4" s="51">
        <v>8</v>
      </c>
      <c r="AX4" s="51"/>
      <c r="AY4" s="51">
        <v>7</v>
      </c>
      <c r="AZ4" s="51"/>
      <c r="BA4" s="51">
        <v>6</v>
      </c>
      <c r="BB4" s="51"/>
      <c r="BC4" s="51">
        <v>5</v>
      </c>
      <c r="BD4" s="51"/>
      <c r="BE4" s="51">
        <v>4</v>
      </c>
      <c r="BF4" s="51"/>
      <c r="BG4" s="51">
        <v>3</v>
      </c>
      <c r="BH4" s="51"/>
      <c r="BI4" s="51">
        <v>2</v>
      </c>
      <c r="BJ4" s="51"/>
      <c r="BK4" s="51">
        <v>1</v>
      </c>
      <c r="BL4" s="51"/>
      <c r="BM4" s="37"/>
      <c r="BN4" s="38" t="s">
        <v>2</v>
      </c>
      <c r="BQ4" s="44"/>
    </row>
    <row r="5" spans="1:71" s="1" customFormat="1" ht="15" customHeight="1" x14ac:dyDescent="0.25">
      <c r="A5" s="48" t="s">
        <v>13</v>
      </c>
      <c r="B5" s="49"/>
      <c r="C5" s="48" t="s">
        <v>13</v>
      </c>
      <c r="D5" s="49"/>
      <c r="E5" s="48" t="s">
        <v>13</v>
      </c>
      <c r="F5" s="49"/>
      <c r="G5" s="48" t="s">
        <v>13</v>
      </c>
      <c r="H5" s="49"/>
      <c r="I5" s="48" t="s">
        <v>13</v>
      </c>
      <c r="J5" s="49"/>
      <c r="K5" s="48" t="s">
        <v>13</v>
      </c>
      <c r="L5" s="49"/>
      <c r="M5" s="48" t="s">
        <v>13</v>
      </c>
      <c r="N5" s="49"/>
      <c r="O5" s="48" t="s">
        <v>13</v>
      </c>
      <c r="P5" s="49"/>
      <c r="Q5" s="48" t="s">
        <v>13</v>
      </c>
      <c r="R5" s="49"/>
      <c r="S5" s="48" t="s">
        <v>13</v>
      </c>
      <c r="T5" s="49"/>
      <c r="U5" s="48" t="s">
        <v>13</v>
      </c>
      <c r="V5" s="49"/>
      <c r="W5" s="48" t="s">
        <v>13</v>
      </c>
      <c r="X5" s="49"/>
      <c r="Y5" s="48" t="s">
        <v>13</v>
      </c>
      <c r="Z5" s="49"/>
      <c r="AA5" s="48" t="s">
        <v>13</v>
      </c>
      <c r="AB5" s="49"/>
      <c r="AC5" s="48" t="s">
        <v>13</v>
      </c>
      <c r="AD5" s="49"/>
      <c r="AE5" s="48" t="s">
        <v>13</v>
      </c>
      <c r="AF5" s="49"/>
      <c r="AG5" s="48" t="s">
        <v>13</v>
      </c>
      <c r="AH5" s="49"/>
      <c r="AI5" s="48" t="s">
        <v>27</v>
      </c>
      <c r="AJ5" s="49"/>
      <c r="AK5" s="48" t="s">
        <v>17</v>
      </c>
      <c r="AL5" s="49"/>
      <c r="AM5" s="48" t="s">
        <v>17</v>
      </c>
      <c r="AN5" s="49"/>
      <c r="AO5" s="48" t="s">
        <v>16</v>
      </c>
      <c r="AP5" s="49"/>
      <c r="AQ5" s="48" t="s">
        <v>12</v>
      </c>
      <c r="AR5" s="49"/>
      <c r="AS5" s="48" t="s">
        <v>11</v>
      </c>
      <c r="AT5" s="49"/>
      <c r="AU5" s="48" t="s">
        <v>13</v>
      </c>
      <c r="AV5" s="49"/>
      <c r="AW5" s="48"/>
      <c r="AX5" s="49"/>
      <c r="AY5" s="48" t="s">
        <v>27</v>
      </c>
      <c r="AZ5" s="49"/>
      <c r="BA5" s="48" t="s">
        <v>28</v>
      </c>
      <c r="BB5" s="49"/>
      <c r="BC5" s="48" t="s">
        <v>17</v>
      </c>
      <c r="BD5" s="49"/>
      <c r="BE5" s="48" t="s">
        <v>16</v>
      </c>
      <c r="BF5" s="49"/>
      <c r="BG5" s="48" t="s">
        <v>11</v>
      </c>
      <c r="BH5" s="49"/>
      <c r="BI5" s="48" t="s">
        <v>13</v>
      </c>
      <c r="BJ5" s="49"/>
      <c r="BK5" s="48"/>
      <c r="BL5" s="49"/>
      <c r="BM5" s="20" t="s">
        <v>4</v>
      </c>
      <c r="BN5" s="13" t="s">
        <v>23</v>
      </c>
      <c r="BQ5" s="12" t="s">
        <v>13</v>
      </c>
    </row>
    <row r="6" spans="1:71" s="1" customFormat="1" ht="15" customHeight="1" x14ac:dyDescent="0.25">
      <c r="A6" s="30"/>
      <c r="B6" s="27"/>
      <c r="C6" s="30"/>
      <c r="D6" s="27"/>
      <c r="E6" s="30"/>
      <c r="F6" s="27"/>
      <c r="G6" s="30"/>
      <c r="H6" s="27"/>
      <c r="I6" s="30"/>
      <c r="J6" s="27"/>
      <c r="K6" s="30"/>
      <c r="L6" s="27"/>
      <c r="M6" s="30"/>
      <c r="N6" s="27"/>
      <c r="O6" s="30"/>
      <c r="P6" s="27"/>
      <c r="Q6" s="30"/>
      <c r="R6" s="27"/>
      <c r="S6" s="30"/>
      <c r="T6" s="27"/>
      <c r="U6" s="30"/>
      <c r="V6" s="27"/>
      <c r="W6" s="30"/>
      <c r="X6" s="27"/>
      <c r="Y6" s="30"/>
      <c r="Z6" s="27"/>
      <c r="AA6" s="30"/>
      <c r="AB6" s="27"/>
      <c r="AC6" s="30"/>
      <c r="AD6" s="27"/>
      <c r="AE6" s="30"/>
      <c r="AF6" s="27"/>
      <c r="AG6" s="30"/>
      <c r="AH6" s="27"/>
      <c r="AI6" s="30"/>
      <c r="AJ6" s="27"/>
      <c r="AK6" s="30"/>
      <c r="AL6" s="27"/>
      <c r="AM6" s="30"/>
      <c r="AN6" s="27"/>
      <c r="AO6" s="30"/>
      <c r="AP6" s="27"/>
      <c r="AQ6" s="30"/>
      <c r="AR6" s="27"/>
      <c r="AS6" s="30"/>
      <c r="AT6" s="27"/>
      <c r="AU6" s="30"/>
      <c r="AV6" s="27"/>
      <c r="AW6" s="30"/>
      <c r="AX6" s="27"/>
      <c r="AY6" s="30"/>
      <c r="AZ6" s="27"/>
      <c r="BA6" s="30"/>
      <c r="BB6" s="27"/>
      <c r="BC6" s="30"/>
      <c r="BD6" s="27"/>
      <c r="BE6" s="30"/>
      <c r="BF6" s="27"/>
      <c r="BG6" s="30"/>
      <c r="BH6" s="27"/>
      <c r="BI6" s="30"/>
      <c r="BJ6" s="27"/>
      <c r="BK6" s="30"/>
      <c r="BL6" s="27"/>
      <c r="BM6" s="3"/>
      <c r="BN6" s="15" t="s">
        <v>24</v>
      </c>
      <c r="BQ6" s="12" t="s">
        <v>11</v>
      </c>
    </row>
    <row r="7" spans="1:71" s="5" customFormat="1" ht="12.75" customHeight="1" x14ac:dyDescent="0.25">
      <c r="A7" s="28"/>
      <c r="B7" s="29"/>
      <c r="C7" s="28"/>
      <c r="D7" s="29"/>
      <c r="E7" s="28"/>
      <c r="F7" s="29"/>
      <c r="G7" s="28"/>
      <c r="H7" s="29"/>
      <c r="I7" s="28"/>
      <c r="J7" s="29"/>
      <c r="K7" s="28"/>
      <c r="L7" s="29"/>
      <c r="M7" s="28"/>
      <c r="N7" s="29"/>
      <c r="O7" s="28"/>
      <c r="P7" s="29"/>
      <c r="Q7" s="28"/>
      <c r="R7" s="29"/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  <c r="AF7" s="29"/>
      <c r="AG7" s="28"/>
      <c r="AH7" s="29"/>
      <c r="AI7" s="28"/>
      <c r="AJ7" s="29"/>
      <c r="AK7" s="28"/>
      <c r="AL7" s="29"/>
      <c r="AM7" s="28"/>
      <c r="AN7" s="29"/>
      <c r="AO7" s="28"/>
      <c r="AP7" s="29"/>
      <c r="AQ7" s="28"/>
      <c r="AR7" s="29"/>
      <c r="AS7" s="28"/>
      <c r="AT7" s="29"/>
      <c r="AU7" s="28"/>
      <c r="AV7" s="29"/>
      <c r="AW7" s="28"/>
      <c r="AX7" s="29"/>
      <c r="AY7" s="28"/>
      <c r="AZ7" s="29"/>
      <c r="BA7" s="28"/>
      <c r="BB7" s="29"/>
      <c r="BC7" s="28"/>
      <c r="BD7" s="29"/>
      <c r="BE7" s="28"/>
      <c r="BF7" s="29"/>
      <c r="BG7" s="28"/>
      <c r="BH7" s="29"/>
      <c r="BI7" s="28"/>
      <c r="BJ7" s="29"/>
      <c r="BK7" s="28"/>
      <c r="BL7" s="29"/>
      <c r="BM7" s="16"/>
      <c r="BN7" s="13" t="s">
        <v>25</v>
      </c>
      <c r="BQ7" s="12" t="s">
        <v>12</v>
      </c>
    </row>
    <row r="8" spans="1:71" s="1" customFormat="1" ht="15" customHeight="1" x14ac:dyDescent="0.25">
      <c r="A8" s="26"/>
      <c r="B8" s="27"/>
      <c r="C8" s="26"/>
      <c r="D8" s="27"/>
      <c r="E8" s="26"/>
      <c r="F8" s="27"/>
      <c r="G8" s="26"/>
      <c r="H8" s="27"/>
      <c r="I8" s="26"/>
      <c r="J8" s="27"/>
      <c r="K8" s="26"/>
      <c r="L8" s="27"/>
      <c r="M8" s="26"/>
      <c r="N8" s="27"/>
      <c r="O8" s="26"/>
      <c r="P8" s="27"/>
      <c r="Q8" s="26"/>
      <c r="R8" s="27"/>
      <c r="S8" s="26"/>
      <c r="T8" s="27"/>
      <c r="U8" s="26"/>
      <c r="V8" s="27"/>
      <c r="W8" s="26"/>
      <c r="X8" s="27"/>
      <c r="Y8" s="26"/>
      <c r="Z8" s="27"/>
      <c r="AA8" s="26"/>
      <c r="AB8" s="27"/>
      <c r="AC8" s="26"/>
      <c r="AD8" s="27"/>
      <c r="AE8" s="26"/>
      <c r="AF8" s="27"/>
      <c r="AG8" s="26"/>
      <c r="AH8" s="27"/>
      <c r="AI8" s="26"/>
      <c r="AJ8" s="27"/>
      <c r="AK8" s="26"/>
      <c r="AL8" s="27"/>
      <c r="AM8" s="26"/>
      <c r="AN8" s="27"/>
      <c r="AO8" s="26"/>
      <c r="AP8" s="27"/>
      <c r="AQ8" s="26"/>
      <c r="AR8" s="27"/>
      <c r="AS8" s="26"/>
      <c r="AT8" s="27"/>
      <c r="AU8" s="26"/>
      <c r="AV8" s="27"/>
      <c r="AW8" s="26"/>
      <c r="AX8" s="27"/>
      <c r="AY8" s="26"/>
      <c r="AZ8" s="27"/>
      <c r="BA8" s="26"/>
      <c r="BB8" s="27"/>
      <c r="BC8" s="26"/>
      <c r="BD8" s="27"/>
      <c r="BE8" s="26"/>
      <c r="BF8" s="27"/>
      <c r="BG8" s="26"/>
      <c r="BH8" s="27"/>
      <c r="BI8" s="26"/>
      <c r="BJ8" s="27"/>
      <c r="BK8" s="26"/>
      <c r="BL8" s="27"/>
      <c r="BM8" s="17"/>
      <c r="BN8" s="15" t="s">
        <v>15</v>
      </c>
      <c r="BQ8" s="12" t="s">
        <v>16</v>
      </c>
    </row>
    <row r="9" spans="1:71" s="5" customFormat="1" ht="12.75" customHeight="1" x14ac:dyDescent="0.25">
      <c r="A9" s="28"/>
      <c r="B9" s="29"/>
      <c r="C9" s="28"/>
      <c r="D9" s="29"/>
      <c r="E9" s="28"/>
      <c r="F9" s="29"/>
      <c r="G9" s="28"/>
      <c r="H9" s="29"/>
      <c r="I9" s="28"/>
      <c r="J9" s="29"/>
      <c r="K9" s="28"/>
      <c r="L9" s="29"/>
      <c r="M9" s="28"/>
      <c r="N9" s="29"/>
      <c r="O9" s="28"/>
      <c r="P9" s="29"/>
      <c r="Q9" s="28"/>
      <c r="R9" s="29"/>
      <c r="S9" s="28"/>
      <c r="T9" s="29"/>
      <c r="U9" s="28"/>
      <c r="V9" s="29"/>
      <c r="W9" s="28"/>
      <c r="X9" s="29"/>
      <c r="Y9" s="28"/>
      <c r="Z9" s="29"/>
      <c r="AA9" s="28"/>
      <c r="AB9" s="29"/>
      <c r="AC9" s="28"/>
      <c r="AD9" s="29"/>
      <c r="AE9" s="28"/>
      <c r="AF9" s="29"/>
      <c r="AG9" s="28"/>
      <c r="AH9" s="29"/>
      <c r="AI9" s="28"/>
      <c r="AJ9" s="29"/>
      <c r="AK9" s="28"/>
      <c r="AL9" s="29"/>
      <c r="AM9" s="28"/>
      <c r="AN9" s="29"/>
      <c r="AO9" s="28"/>
      <c r="AP9" s="29"/>
      <c r="AQ9" s="28"/>
      <c r="AR9" s="29"/>
      <c r="AS9" s="28"/>
      <c r="AT9" s="29"/>
      <c r="AU9" s="28"/>
      <c r="AV9" s="29"/>
      <c r="AW9" s="28"/>
      <c r="AX9" s="29"/>
      <c r="AY9" s="28"/>
      <c r="AZ9" s="29"/>
      <c r="BA9" s="28"/>
      <c r="BB9" s="29"/>
      <c r="BC9" s="28"/>
      <c r="BD9" s="29"/>
      <c r="BE9" s="28"/>
      <c r="BF9" s="29"/>
      <c r="BG9" s="28"/>
      <c r="BH9" s="29"/>
      <c r="BI9" s="28"/>
      <c r="BJ9" s="29"/>
      <c r="BK9" s="28"/>
      <c r="BL9" s="29"/>
      <c r="BM9" s="11"/>
      <c r="BN9" s="13" t="s">
        <v>18</v>
      </c>
      <c r="BQ9" s="12" t="s">
        <v>17</v>
      </c>
    </row>
    <row r="10" spans="1:71" s="1" customFormat="1" ht="15" customHeight="1" x14ac:dyDescent="0.25">
      <c r="A10" s="26"/>
      <c r="B10" s="27"/>
      <c r="C10" s="26"/>
      <c r="D10" s="27"/>
      <c r="E10" s="26"/>
      <c r="F10" s="27"/>
      <c r="G10" s="26"/>
      <c r="H10" s="27"/>
      <c r="I10" s="26"/>
      <c r="J10" s="27"/>
      <c r="K10" s="26"/>
      <c r="L10" s="27"/>
      <c r="M10" s="26"/>
      <c r="N10" s="27"/>
      <c r="O10" s="26"/>
      <c r="P10" s="27"/>
      <c r="Q10" s="26"/>
      <c r="R10" s="27"/>
      <c r="S10" s="26"/>
      <c r="T10" s="27"/>
      <c r="U10" s="26"/>
      <c r="V10" s="27"/>
      <c r="W10" s="26"/>
      <c r="X10" s="27"/>
      <c r="Y10" s="26"/>
      <c r="Z10" s="27"/>
      <c r="AA10" s="26"/>
      <c r="AB10" s="27"/>
      <c r="AC10" s="26"/>
      <c r="AD10" s="27"/>
      <c r="AE10" s="26"/>
      <c r="AF10" s="27"/>
      <c r="AG10" s="26"/>
      <c r="AH10" s="27"/>
      <c r="AI10" s="26"/>
      <c r="AJ10" s="27"/>
      <c r="AK10" s="26"/>
      <c r="AL10" s="27"/>
      <c r="AM10" s="26"/>
      <c r="AN10" s="27"/>
      <c r="AO10" s="26"/>
      <c r="AP10" s="27"/>
      <c r="AQ10" s="26"/>
      <c r="AR10" s="27"/>
      <c r="AS10" s="26"/>
      <c r="AT10" s="27"/>
      <c r="AU10" s="26"/>
      <c r="AV10" s="27"/>
      <c r="AW10" s="26"/>
      <c r="AX10" s="27"/>
      <c r="AY10" s="26"/>
      <c r="AZ10" s="27"/>
      <c r="BA10" s="26"/>
      <c r="BB10" s="27"/>
      <c r="BC10" s="26"/>
      <c r="BD10" s="27"/>
      <c r="BE10" s="26"/>
      <c r="BF10" s="27"/>
      <c r="BG10" s="26"/>
      <c r="BH10" s="27"/>
      <c r="BI10" s="26"/>
      <c r="BJ10" s="27"/>
      <c r="BK10" s="26"/>
      <c r="BL10" s="27"/>
      <c r="BM10" s="3"/>
      <c r="BN10" s="15"/>
      <c r="BQ10" t="s">
        <v>28</v>
      </c>
    </row>
    <row r="11" spans="1:71" s="5" customFormat="1" ht="12.75" customHeight="1" x14ac:dyDescent="0.25">
      <c r="A11" s="28"/>
      <c r="B11" s="29"/>
      <c r="C11" s="28"/>
      <c r="D11" s="29"/>
      <c r="E11" s="28"/>
      <c r="F11" s="29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29"/>
      <c r="AG11" s="28"/>
      <c r="AH11" s="29"/>
      <c r="AI11" s="28"/>
      <c r="AJ11" s="29"/>
      <c r="AK11" s="28"/>
      <c r="AL11" s="29"/>
      <c r="AM11" s="28"/>
      <c r="AN11" s="29"/>
      <c r="AO11" s="28"/>
      <c r="AP11" s="29"/>
      <c r="AQ11" s="28"/>
      <c r="AR11" s="29"/>
      <c r="AS11" s="28"/>
      <c r="AT11" s="29"/>
      <c r="AU11" s="28"/>
      <c r="AV11" s="29"/>
      <c r="AW11" s="28"/>
      <c r="AX11" s="29"/>
      <c r="AY11" s="28"/>
      <c r="AZ11" s="29"/>
      <c r="BA11" s="28"/>
      <c r="BB11" s="29"/>
      <c r="BC11" s="28"/>
      <c r="BD11" s="29"/>
      <c r="BE11" s="28"/>
      <c r="BF11" s="29"/>
      <c r="BG11" s="28"/>
      <c r="BH11" s="29"/>
      <c r="BI11" s="28"/>
      <c r="BJ11" s="29"/>
      <c r="BK11" s="28"/>
      <c r="BL11" s="29"/>
      <c r="BM11" s="11"/>
      <c r="BN11" s="15"/>
      <c r="BQ11" t="s">
        <v>27</v>
      </c>
      <c r="BS11"/>
    </row>
    <row r="12" spans="1:71" s="1" customFormat="1" ht="15" customHeight="1" x14ac:dyDescent="0.25">
      <c r="A12" s="26"/>
      <c r="B12" s="27"/>
      <c r="C12" s="26"/>
      <c r="D12" s="27"/>
      <c r="E12" s="26"/>
      <c r="F12" s="27"/>
      <c r="G12" s="26"/>
      <c r="H12" s="27"/>
      <c r="I12" s="26"/>
      <c r="J12" s="27"/>
      <c r="K12" s="26"/>
      <c r="L12" s="27"/>
      <c r="M12" s="26"/>
      <c r="N12" s="27"/>
      <c r="O12" s="26"/>
      <c r="P12" s="27"/>
      <c r="Q12" s="26"/>
      <c r="R12" s="27"/>
      <c r="S12" s="26"/>
      <c r="T12" s="27"/>
      <c r="U12" s="26"/>
      <c r="V12" s="27"/>
      <c r="W12" s="26"/>
      <c r="X12" s="27"/>
      <c r="Y12" s="26"/>
      <c r="Z12" s="27"/>
      <c r="AA12" s="26"/>
      <c r="AB12" s="27"/>
      <c r="AC12" s="26"/>
      <c r="AD12" s="27"/>
      <c r="AE12" s="26"/>
      <c r="AF12" s="27"/>
      <c r="AG12" s="26"/>
      <c r="AH12" s="27"/>
      <c r="AI12" s="26"/>
      <c r="AJ12" s="27"/>
      <c r="AK12" s="26"/>
      <c r="AL12" s="27"/>
      <c r="AM12" s="26"/>
      <c r="AN12" s="27"/>
      <c r="AO12" s="26"/>
      <c r="AP12" s="27"/>
      <c r="AQ12" s="26"/>
      <c r="AR12" s="27"/>
      <c r="AS12" s="26"/>
      <c r="AT12" s="27"/>
      <c r="AU12" s="26"/>
      <c r="AV12" s="27"/>
      <c r="AW12" s="26"/>
      <c r="AX12" s="27"/>
      <c r="AY12" s="26"/>
      <c r="AZ12" s="27"/>
      <c r="BA12" s="26"/>
      <c r="BB12" s="27"/>
      <c r="BC12" s="26"/>
      <c r="BD12" s="27"/>
      <c r="BE12" s="26"/>
      <c r="BF12" s="27"/>
      <c r="BG12" s="26"/>
      <c r="BH12" s="27"/>
      <c r="BI12" s="26"/>
      <c r="BJ12" s="27"/>
      <c r="BK12" s="26"/>
      <c r="BL12" s="27"/>
      <c r="BM12" s="3"/>
      <c r="BN12" s="13"/>
      <c r="BQ12" s="12"/>
      <c r="BS12"/>
    </row>
    <row r="13" spans="1:71" s="5" customFormat="1" x14ac:dyDescent="0.25">
      <c r="A13" s="28"/>
      <c r="B13" s="29"/>
      <c r="C13" s="28"/>
      <c r="D13" s="29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A13" s="28"/>
      <c r="AB13" s="29"/>
      <c r="AC13" s="28"/>
      <c r="AD13" s="29"/>
      <c r="AE13" s="28"/>
      <c r="AF13" s="29"/>
      <c r="AG13" s="28"/>
      <c r="AH13" s="29"/>
      <c r="AI13" s="28"/>
      <c r="AJ13" s="29"/>
      <c r="AK13" s="28"/>
      <c r="AL13" s="29"/>
      <c r="AM13" s="28"/>
      <c r="AN13" s="29"/>
      <c r="AO13" s="28"/>
      <c r="AP13" s="29"/>
      <c r="AQ13" s="28"/>
      <c r="AR13" s="29"/>
      <c r="AS13" s="28"/>
      <c r="AT13" s="29"/>
      <c r="AU13" s="28"/>
      <c r="AV13" s="29"/>
      <c r="AW13" s="28"/>
      <c r="AX13" s="29"/>
      <c r="AY13" s="28"/>
      <c r="AZ13" s="29"/>
      <c r="BA13" s="28"/>
      <c r="BB13" s="29"/>
      <c r="BC13" s="28"/>
      <c r="BD13" s="29"/>
      <c r="BE13" s="28"/>
      <c r="BF13" s="29"/>
      <c r="BG13" s="28"/>
      <c r="BH13" s="29"/>
      <c r="BI13" s="28"/>
      <c r="BJ13" s="29"/>
      <c r="BK13" s="28"/>
      <c r="BL13" s="29"/>
      <c r="BM13" s="11"/>
      <c r="BN13" s="13" t="s">
        <v>3</v>
      </c>
      <c r="BQ13" s="12"/>
      <c r="BS13"/>
    </row>
    <row r="14" spans="1:71" s="1" customFormat="1" x14ac:dyDescent="0.25">
      <c r="A14" s="26"/>
      <c r="B14" s="27"/>
      <c r="C14" s="26"/>
      <c r="D14" s="27"/>
      <c r="E14" s="26"/>
      <c r="F14" s="27"/>
      <c r="G14" s="26"/>
      <c r="H14" s="27"/>
      <c r="I14" s="26"/>
      <c r="J14" s="27"/>
      <c r="K14" s="26"/>
      <c r="L14" s="27"/>
      <c r="M14" s="26"/>
      <c r="N14" s="27"/>
      <c r="O14" s="26"/>
      <c r="P14" s="27"/>
      <c r="Q14" s="26"/>
      <c r="R14" s="27"/>
      <c r="S14" s="26"/>
      <c r="T14" s="27"/>
      <c r="U14" s="26"/>
      <c r="V14" s="27"/>
      <c r="W14" s="26"/>
      <c r="X14" s="27"/>
      <c r="Y14" s="26"/>
      <c r="Z14" s="27"/>
      <c r="AA14" s="26"/>
      <c r="AB14" s="27"/>
      <c r="AC14" s="26"/>
      <c r="AD14" s="27"/>
      <c r="AE14" s="26"/>
      <c r="AF14" s="27"/>
      <c r="AG14" s="26"/>
      <c r="AH14" s="27"/>
      <c r="AI14" s="26"/>
      <c r="AJ14" s="27"/>
      <c r="AK14" s="26"/>
      <c r="AL14" s="27"/>
      <c r="AM14" s="26"/>
      <c r="AN14" s="27"/>
      <c r="AO14" s="26"/>
      <c r="AP14" s="27"/>
      <c r="AQ14" s="26"/>
      <c r="AR14" s="27"/>
      <c r="AS14" s="26"/>
      <c r="AT14" s="27"/>
      <c r="AU14" s="26"/>
      <c r="AV14" s="27"/>
      <c r="AW14" s="26"/>
      <c r="AX14" s="27"/>
      <c r="AY14" s="26"/>
      <c r="AZ14" s="27"/>
      <c r="BA14" s="26"/>
      <c r="BB14" s="27"/>
      <c r="BC14" s="26"/>
      <c r="BD14" s="27"/>
      <c r="BE14" s="26"/>
      <c r="BF14" s="27"/>
      <c r="BG14" s="26"/>
      <c r="BH14" s="27"/>
      <c r="BI14" s="26"/>
      <c r="BJ14" s="27"/>
      <c r="BK14" s="26"/>
      <c r="BL14" s="27"/>
      <c r="BM14" s="3"/>
      <c r="BN14" s="13" t="s">
        <v>21</v>
      </c>
      <c r="BQ14"/>
      <c r="BS14"/>
    </row>
    <row r="15" spans="1:71" s="5" customFormat="1" x14ac:dyDescent="0.25">
      <c r="A15" s="28"/>
      <c r="B15" s="29"/>
      <c r="C15" s="28"/>
      <c r="D15" s="29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29"/>
      <c r="AG15" s="28"/>
      <c r="AH15" s="29"/>
      <c r="AI15" s="28"/>
      <c r="AJ15" s="29"/>
      <c r="AK15" s="28"/>
      <c r="AL15" s="29"/>
      <c r="AM15" s="28"/>
      <c r="AN15" s="29"/>
      <c r="AO15" s="28"/>
      <c r="AP15" s="29"/>
      <c r="AQ15" s="28"/>
      <c r="AR15" s="29"/>
      <c r="AS15" s="28"/>
      <c r="AT15" s="29"/>
      <c r="AU15" s="28"/>
      <c r="AV15" s="29"/>
      <c r="AW15" s="28"/>
      <c r="AX15" s="29"/>
      <c r="AY15" s="28"/>
      <c r="AZ15" s="29"/>
      <c r="BA15" s="28"/>
      <c r="BB15" s="29"/>
      <c r="BC15" s="28"/>
      <c r="BD15" s="29"/>
      <c r="BE15" s="28"/>
      <c r="BF15" s="29"/>
      <c r="BG15" s="28"/>
      <c r="BH15" s="29"/>
      <c r="BI15" s="28"/>
      <c r="BJ15" s="29"/>
      <c r="BK15" s="28"/>
      <c r="BL15" s="29"/>
      <c r="BM15" s="11"/>
      <c r="BN15" s="13" t="s">
        <v>22</v>
      </c>
      <c r="BQ15"/>
      <c r="BS15"/>
    </row>
    <row r="16" spans="1:71" s="1" customFormat="1" x14ac:dyDescent="0.25">
      <c r="A16" s="26"/>
      <c r="B16" s="27"/>
      <c r="C16" s="26"/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26"/>
      <c r="Z16" s="27"/>
      <c r="AA16" s="26"/>
      <c r="AB16" s="27"/>
      <c r="AC16" s="26"/>
      <c r="AD16" s="27"/>
      <c r="AE16" s="26"/>
      <c r="AF16" s="27"/>
      <c r="AG16" s="26"/>
      <c r="AH16" s="27"/>
      <c r="AI16" s="26"/>
      <c r="AJ16" s="27"/>
      <c r="AK16" s="26"/>
      <c r="AL16" s="27"/>
      <c r="AM16" s="26"/>
      <c r="AN16" s="27"/>
      <c r="AO16" s="26"/>
      <c r="AP16" s="27"/>
      <c r="AQ16" s="26"/>
      <c r="AR16" s="27"/>
      <c r="AS16" s="26"/>
      <c r="AT16" s="27"/>
      <c r="AU16" s="26"/>
      <c r="AV16" s="27"/>
      <c r="AW16" s="26"/>
      <c r="AX16" s="27"/>
      <c r="AY16" s="26"/>
      <c r="AZ16" s="27"/>
      <c r="BA16" s="26"/>
      <c r="BB16" s="27"/>
      <c r="BC16" s="26"/>
      <c r="BD16" s="27"/>
      <c r="BE16" s="26"/>
      <c r="BF16" s="27"/>
      <c r="BG16" s="26"/>
      <c r="BH16" s="27"/>
      <c r="BI16" s="26"/>
      <c r="BJ16" s="27"/>
      <c r="BK16" s="26"/>
      <c r="BL16" s="27"/>
      <c r="BM16" s="3"/>
      <c r="BN16" s="12" t="s">
        <v>19</v>
      </c>
      <c r="BQ16"/>
    </row>
    <row r="17" spans="1:66" s="5" customFormat="1" ht="13.5" x14ac:dyDescent="0.25">
      <c r="A17" s="28"/>
      <c r="B17" s="29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/>
      <c r="AP17" s="29"/>
      <c r="AQ17" s="28"/>
      <c r="AR17" s="29"/>
      <c r="AS17" s="28"/>
      <c r="AT17" s="29"/>
      <c r="AU17" s="28"/>
      <c r="AV17" s="29"/>
      <c r="AW17" s="28"/>
      <c r="AX17" s="29"/>
      <c r="AY17" s="28"/>
      <c r="AZ17" s="29"/>
      <c r="BA17" s="28"/>
      <c r="BB17" s="29"/>
      <c r="BC17" s="28"/>
      <c r="BD17" s="29"/>
      <c r="BE17" s="28"/>
      <c r="BF17" s="29"/>
      <c r="BG17" s="28"/>
      <c r="BH17" s="29"/>
      <c r="BI17" s="28"/>
      <c r="BJ17" s="29"/>
      <c r="BK17" s="28"/>
      <c r="BL17" s="29"/>
      <c r="BM17" s="11"/>
      <c r="BN17" s="15"/>
    </row>
    <row r="18" spans="1:66" s="1" customFormat="1" x14ac:dyDescent="0.25">
      <c r="A18" s="26"/>
      <c r="B18" s="27"/>
      <c r="C18" s="26"/>
      <c r="D18" s="27"/>
      <c r="E18" s="26"/>
      <c r="F18" s="27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7"/>
      <c r="U18" s="26"/>
      <c r="V18" s="27"/>
      <c r="W18" s="26"/>
      <c r="X18" s="27"/>
      <c r="Y18" s="26"/>
      <c r="Z18" s="27"/>
      <c r="AA18" s="26"/>
      <c r="AB18" s="27"/>
      <c r="AC18" s="26"/>
      <c r="AD18" s="27"/>
      <c r="AE18" s="26"/>
      <c r="AF18" s="27"/>
      <c r="AG18" s="26"/>
      <c r="AH18" s="27"/>
      <c r="AI18" s="26"/>
      <c r="AJ18" s="27"/>
      <c r="AK18" s="26"/>
      <c r="AL18" s="27"/>
      <c r="AM18" s="26"/>
      <c r="AN18" s="27"/>
      <c r="AO18" s="26"/>
      <c r="AP18" s="27"/>
      <c r="AQ18" s="26"/>
      <c r="AR18" s="27"/>
      <c r="AS18" s="26"/>
      <c r="AT18" s="27"/>
      <c r="AU18" s="26"/>
      <c r="AV18" s="27"/>
      <c r="AW18" s="26"/>
      <c r="AX18" s="27"/>
      <c r="AY18" s="26"/>
      <c r="AZ18" s="27"/>
      <c r="BA18" s="26"/>
      <c r="BB18" s="27"/>
      <c r="BC18" s="26"/>
      <c r="BD18" s="27"/>
      <c r="BE18" s="26"/>
      <c r="BF18" s="27"/>
      <c r="BG18" s="26"/>
      <c r="BH18" s="27"/>
      <c r="BI18" s="26"/>
      <c r="BJ18" s="27"/>
      <c r="BK18" s="26"/>
      <c r="BL18" s="27"/>
      <c r="BM18" s="3"/>
      <c r="BN18" s="12" t="s">
        <v>33</v>
      </c>
    </row>
    <row r="19" spans="1:66" s="5" customFormat="1" ht="13.5" customHeight="1" x14ac:dyDescent="0.25">
      <c r="A19" s="28"/>
      <c r="B19" s="29"/>
      <c r="C19" s="28"/>
      <c r="D19" s="29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  <c r="AM19" s="28"/>
      <c r="AN19" s="29"/>
      <c r="AO19" s="28"/>
      <c r="AP19" s="29"/>
      <c r="AQ19" s="28"/>
      <c r="AR19" s="29"/>
      <c r="AS19" s="28"/>
      <c r="AT19" s="29"/>
      <c r="AU19" s="28"/>
      <c r="AV19" s="29"/>
      <c r="AW19" s="28"/>
      <c r="AX19" s="29"/>
      <c r="AY19" s="28"/>
      <c r="AZ19" s="29"/>
      <c r="BA19" s="28"/>
      <c r="BB19" s="29"/>
      <c r="BC19" s="28"/>
      <c r="BD19" s="29"/>
      <c r="BE19" s="28"/>
      <c r="BF19" s="29"/>
      <c r="BG19" s="28"/>
      <c r="BH19" s="29"/>
      <c r="BI19" s="28"/>
      <c r="BJ19" s="29"/>
      <c r="BK19" s="28"/>
      <c r="BL19" s="29"/>
      <c r="BM19" s="11"/>
      <c r="BN19" s="13"/>
    </row>
    <row r="20" spans="1:66" s="1" customFormat="1" x14ac:dyDescent="0.25">
      <c r="A20" s="26"/>
      <c r="B20" s="27"/>
      <c r="C20" s="26"/>
      <c r="D20" s="27"/>
      <c r="E20" s="26"/>
      <c r="F20" s="27"/>
      <c r="G20" s="26"/>
      <c r="H20" s="27"/>
      <c r="I20" s="26"/>
      <c r="J20" s="27"/>
      <c r="K20" s="26"/>
      <c r="L20" s="27"/>
      <c r="M20" s="26"/>
      <c r="N20" s="27"/>
      <c r="O20" s="26"/>
      <c r="P20" s="27"/>
      <c r="Q20" s="26"/>
      <c r="R20" s="27"/>
      <c r="S20" s="26"/>
      <c r="T20" s="27"/>
      <c r="U20" s="26"/>
      <c r="V20" s="27"/>
      <c r="W20" s="26"/>
      <c r="X20" s="27"/>
      <c r="Y20" s="26"/>
      <c r="Z20" s="27"/>
      <c r="AA20" s="26"/>
      <c r="AB20" s="27"/>
      <c r="AC20" s="26"/>
      <c r="AD20" s="27"/>
      <c r="AE20" s="26"/>
      <c r="AF20" s="27"/>
      <c r="AG20" s="26"/>
      <c r="AH20" s="27"/>
      <c r="AI20" s="26"/>
      <c r="AJ20" s="27"/>
      <c r="AK20" s="26"/>
      <c r="AL20" s="27"/>
      <c r="AM20" s="26"/>
      <c r="AN20" s="27"/>
      <c r="AO20" s="26"/>
      <c r="AP20" s="27"/>
      <c r="AQ20" s="26"/>
      <c r="AR20" s="27"/>
      <c r="AS20" s="26"/>
      <c r="AT20" s="27"/>
      <c r="AU20" s="26"/>
      <c r="AV20" s="27"/>
      <c r="AW20" s="26"/>
      <c r="AX20" s="27"/>
      <c r="AY20" s="26"/>
      <c r="AZ20" s="27"/>
      <c r="BA20" s="26"/>
      <c r="BB20" s="27"/>
      <c r="BC20" s="26"/>
      <c r="BD20" s="27"/>
      <c r="BE20" s="26"/>
      <c r="BF20" s="27"/>
      <c r="BG20" s="26"/>
      <c r="BH20" s="27"/>
      <c r="BI20" s="26"/>
      <c r="BJ20" s="27"/>
      <c r="BK20" s="26"/>
      <c r="BL20" s="27"/>
      <c r="BM20" s="18"/>
      <c r="BN20" s="46" t="s">
        <v>20</v>
      </c>
    </row>
    <row r="21" spans="1:66" s="5" customFormat="1" ht="13.5" customHeight="1" x14ac:dyDescent="0.25">
      <c r="A21" s="28"/>
      <c r="B21" s="29"/>
      <c r="C21" s="28"/>
      <c r="D21" s="29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  <c r="AM21" s="28"/>
      <c r="AN21" s="29"/>
      <c r="AO21" s="28"/>
      <c r="AP21" s="29"/>
      <c r="AQ21" s="28"/>
      <c r="AR21" s="29"/>
      <c r="AS21" s="28"/>
      <c r="AT21" s="29"/>
      <c r="AU21" s="28"/>
      <c r="AV21" s="29"/>
      <c r="AW21" s="28"/>
      <c r="AX21" s="29"/>
      <c r="AY21" s="28"/>
      <c r="AZ21" s="29"/>
      <c r="BA21" s="28"/>
      <c r="BB21" s="29"/>
      <c r="BC21" s="28"/>
      <c r="BD21" s="29"/>
      <c r="BE21" s="28"/>
      <c r="BF21" s="29"/>
      <c r="BG21" s="28"/>
      <c r="BH21" s="29"/>
      <c r="BI21" s="28"/>
      <c r="BJ21" s="29"/>
      <c r="BK21" s="28"/>
      <c r="BL21" s="29"/>
      <c r="BM21" s="11"/>
      <c r="BN21" s="47"/>
    </row>
    <row r="22" spans="1:66" s="1" customFormat="1" x14ac:dyDescent="0.25">
      <c r="A22" s="26"/>
      <c r="B22" s="27"/>
      <c r="C22" s="26"/>
      <c r="D22" s="27"/>
      <c r="E22" s="26"/>
      <c r="F22" s="2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  <c r="R22" s="27"/>
      <c r="S22" s="26"/>
      <c r="T22" s="27"/>
      <c r="U22" s="26"/>
      <c r="V22" s="27"/>
      <c r="W22" s="26"/>
      <c r="X22" s="27"/>
      <c r="Y22" s="26"/>
      <c r="Z22" s="27"/>
      <c r="AA22" s="26"/>
      <c r="AB22" s="27"/>
      <c r="AC22" s="26"/>
      <c r="AD22" s="27"/>
      <c r="AE22" s="26"/>
      <c r="AF22" s="27"/>
      <c r="AG22" s="26"/>
      <c r="AH22" s="27"/>
      <c r="AI22" s="26"/>
      <c r="AJ22" s="27"/>
      <c r="AK22" s="26"/>
      <c r="AL22" s="27"/>
      <c r="AM22" s="26"/>
      <c r="AN22" s="27"/>
      <c r="AO22" s="26"/>
      <c r="AP22" s="27"/>
      <c r="AQ22" s="26"/>
      <c r="AR22" s="27"/>
      <c r="AS22" s="26"/>
      <c r="AT22" s="27"/>
      <c r="AU22" s="26"/>
      <c r="AV22" s="27"/>
      <c r="AW22" s="26"/>
      <c r="AX22" s="27"/>
      <c r="AY22" s="26"/>
      <c r="AZ22" s="27"/>
      <c r="BA22" s="26"/>
      <c r="BB22" s="27"/>
      <c r="BC22" s="26"/>
      <c r="BD22" s="27"/>
      <c r="BE22" s="26"/>
      <c r="BF22" s="27"/>
      <c r="BG22" s="26"/>
      <c r="BH22" s="27"/>
      <c r="BI22" s="26"/>
      <c r="BJ22" s="27"/>
      <c r="BK22" s="26"/>
      <c r="BL22" s="27"/>
      <c r="BM22" s="3"/>
      <c r="BN22" s="47"/>
    </row>
    <row r="23" spans="1:66" s="5" customFormat="1" ht="12.75" x14ac:dyDescent="0.25">
      <c r="A23" s="31"/>
      <c r="B23" s="29"/>
      <c r="C23" s="31"/>
      <c r="D23" s="29"/>
      <c r="E23" s="31"/>
      <c r="F23" s="29"/>
      <c r="G23" s="31"/>
      <c r="H23" s="29"/>
      <c r="I23" s="31"/>
      <c r="J23" s="29"/>
      <c r="K23" s="31"/>
      <c r="L23" s="29"/>
      <c r="M23" s="31"/>
      <c r="N23" s="29"/>
      <c r="O23" s="31"/>
      <c r="P23" s="29"/>
      <c r="Q23" s="31"/>
      <c r="R23" s="29"/>
      <c r="S23" s="31"/>
      <c r="T23" s="29"/>
      <c r="U23" s="31"/>
      <c r="V23" s="29"/>
      <c r="W23" s="31"/>
      <c r="X23" s="29"/>
      <c r="Y23" s="31"/>
      <c r="Z23" s="29"/>
      <c r="AA23" s="31"/>
      <c r="AB23" s="29"/>
      <c r="AC23" s="31"/>
      <c r="AD23" s="29"/>
      <c r="AE23" s="31"/>
      <c r="AF23" s="29"/>
      <c r="AG23" s="31"/>
      <c r="AH23" s="29"/>
      <c r="AI23" s="31"/>
      <c r="AJ23" s="29"/>
      <c r="AK23" s="31"/>
      <c r="AL23" s="29"/>
      <c r="AM23" s="31"/>
      <c r="AN23" s="29"/>
      <c r="AO23" s="31"/>
      <c r="AP23" s="29"/>
      <c r="AQ23" s="31"/>
      <c r="AR23" s="29"/>
      <c r="AS23" s="31"/>
      <c r="AT23" s="29"/>
      <c r="AU23" s="31"/>
      <c r="AV23" s="29"/>
      <c r="AW23" s="31"/>
      <c r="AX23" s="29"/>
      <c r="AY23" s="31"/>
      <c r="AZ23" s="29"/>
      <c r="BA23" s="31"/>
      <c r="BB23" s="29"/>
      <c r="BC23" s="31"/>
      <c r="BD23" s="29"/>
      <c r="BE23" s="31"/>
      <c r="BF23" s="29"/>
      <c r="BG23" s="31"/>
      <c r="BH23" s="29"/>
      <c r="BI23" s="31"/>
      <c r="BJ23" s="29"/>
      <c r="BK23" s="31"/>
      <c r="BL23" s="29"/>
      <c r="BM23" s="11"/>
      <c r="BN23" s="47"/>
    </row>
    <row r="24" spans="1:66" s="1" customFormat="1" x14ac:dyDescent="0.25">
      <c r="A24" s="10">
        <f>(A$2)*9-8</f>
        <v>424</v>
      </c>
      <c r="B24" s="32"/>
      <c r="C24" s="10">
        <f>(C$2)*9-8</f>
        <v>415</v>
      </c>
      <c r="D24" s="32"/>
      <c r="E24" s="10">
        <f>(E$2)*9-8</f>
        <v>406</v>
      </c>
      <c r="F24" s="32"/>
      <c r="G24" s="10">
        <f>(G$2)*9-8</f>
        <v>397</v>
      </c>
      <c r="H24" s="32"/>
      <c r="I24" s="10">
        <f>(I$2)*9-8</f>
        <v>388</v>
      </c>
      <c r="J24" s="32"/>
      <c r="K24" s="10">
        <f>(K$2)*9-8</f>
        <v>379</v>
      </c>
      <c r="L24" s="32"/>
      <c r="M24" s="10">
        <f>(M$2)*9-8</f>
        <v>370</v>
      </c>
      <c r="N24" s="32"/>
      <c r="O24" s="10">
        <f>(O$2)*9-8</f>
        <v>361</v>
      </c>
      <c r="P24" s="32"/>
      <c r="Q24" s="10">
        <f>(Q$2)*9-8</f>
        <v>352</v>
      </c>
      <c r="R24" s="32"/>
      <c r="S24" s="10">
        <f>(S$2)*9-8</f>
        <v>343</v>
      </c>
      <c r="T24" s="32"/>
      <c r="U24" s="10">
        <f>(U$2)*9-8</f>
        <v>334</v>
      </c>
      <c r="V24" s="32"/>
      <c r="W24" s="10">
        <f>(W$2)*9-8</f>
        <v>325</v>
      </c>
      <c r="X24" s="32"/>
      <c r="Y24" s="10">
        <f>(Y$2)*9-8</f>
        <v>316</v>
      </c>
      <c r="Z24" s="32"/>
      <c r="AA24" s="10">
        <f>(AA$2)*9-8</f>
        <v>307</v>
      </c>
      <c r="AB24" s="32"/>
      <c r="AC24" s="10">
        <f>(AC$2)*9-8</f>
        <v>298</v>
      </c>
      <c r="AD24" s="32"/>
      <c r="AE24" s="10">
        <f>(AE$2)*9-8</f>
        <v>289</v>
      </c>
      <c r="AF24" s="32"/>
      <c r="AG24" s="10">
        <f>(AG$2)*9-8</f>
        <v>136</v>
      </c>
      <c r="AH24" s="32"/>
      <c r="AI24" s="10">
        <f>(AI$2)*9-8</f>
        <v>127</v>
      </c>
      <c r="AJ24" s="32"/>
      <c r="AK24" s="10">
        <f>(AK$2)*9-8</f>
        <v>118</v>
      </c>
      <c r="AL24" s="32"/>
      <c r="AM24" s="10">
        <f>(AM$2)*9-8</f>
        <v>109</v>
      </c>
      <c r="AN24" s="32"/>
      <c r="AO24" s="10">
        <f>(AO$2)*9-8</f>
        <v>100</v>
      </c>
      <c r="AP24" s="32"/>
      <c r="AQ24" s="10">
        <f>(AQ$2)*9-8</f>
        <v>91</v>
      </c>
      <c r="AR24" s="32"/>
      <c r="AS24" s="10">
        <f>(AS$2)*9-8</f>
        <v>82</v>
      </c>
      <c r="AT24" s="32"/>
      <c r="AU24" s="10">
        <f>(AU$2)*9-8</f>
        <v>73</v>
      </c>
      <c r="AV24" s="32"/>
      <c r="AW24" s="10">
        <f>(AW$2)*9-8</f>
        <v>64</v>
      </c>
      <c r="AX24" s="32"/>
      <c r="AY24" s="10">
        <f>(AY$2)*9-8</f>
        <v>55</v>
      </c>
      <c r="AZ24" s="32"/>
      <c r="BA24" s="10">
        <f>(BA$2)*9-8</f>
        <v>46</v>
      </c>
      <c r="BB24" s="32"/>
      <c r="BC24" s="10">
        <f>(BC$2)*9-8</f>
        <v>37</v>
      </c>
      <c r="BD24" s="32"/>
      <c r="BE24" s="10">
        <f>(BE$2)*9-8</f>
        <v>28</v>
      </c>
      <c r="BF24" s="32"/>
      <c r="BG24" s="10">
        <f>(BG$2)*9-8</f>
        <v>19</v>
      </c>
      <c r="BH24" s="32"/>
      <c r="BI24" s="10">
        <f>(BI$2)*9-8</f>
        <v>10</v>
      </c>
      <c r="BJ24" s="32"/>
      <c r="BK24" s="10">
        <f>(BK$2)*9-8</f>
        <v>1</v>
      </c>
      <c r="BL24" s="32"/>
      <c r="BM24" s="3"/>
      <c r="BN24" s="13"/>
    </row>
    <row r="25" spans="1:66" s="5" customFormat="1" ht="13.5" x14ac:dyDescent="0.25">
      <c r="A25" s="9" t="str">
        <f>IF(OR(A$5="SFILL",A$5="HFILL",A$5="S",A$5="",A$5="STD",A$5="A",A$5="AES",A$5="F",A$5="Fiber")," ",IF(OR(A$5="E",A$5="EMB"),IF(MOD(A24,9)=0,"—",16*A24-15),IF(OR(A$5="M",A$5="MADI"),"—","Err")))</f>
        <v xml:space="preserve"> </v>
      </c>
      <c r="B25" s="7" t="str">
        <f>IF(OR(A$5="SFILL",A$5="HFILL",A$5="S",A$5="",A$5="STD",A$5="A",A$5="AES",A$5="F",A$5="Fiber")," ",IF(OR(A$5="E",A$5="EMB"),IF(MOD(A24,9)=0,"—",16*A24),IF(OR(A$5="M",A$5="MADI"),"—","Err")))</f>
        <v xml:space="preserve"> </v>
      </c>
      <c r="C25" s="9" t="str">
        <f>IF(OR(C$5="SFILL",C$5="HFILL",C$5="S",C$5="",C$5="STD",C$5="A",C$5="AES",C$5="F",C$5="Fiber")," ",IF(OR(C$5="E",C$5="EMB"),IF(MOD(C24,9)=0,"—",16*C24-15),IF(OR(C$5="M",C$5="MADI"),"—","Err")))</f>
        <v xml:space="preserve"> </v>
      </c>
      <c r="D25" s="7" t="str">
        <f>IF(OR(C$5="SFILL",C$5="HFILL",C$5="S",C$5="",C$5="STD",C$5="A",C$5="AES",C$5="F",C$5="Fiber")," ",IF(OR(C$5="E",C$5="EMB"),IF(MOD(C24,9)=0,"—",16*C24),IF(OR(C$5="M",C$5="MADI"),"—","Err")))</f>
        <v xml:space="preserve"> </v>
      </c>
      <c r="E25" s="9" t="str">
        <f>IF(OR(E$5="SFILL",E$5="HFILL",E$5="S",E$5="",E$5="STD",E$5="A",E$5="AES",E$5="F",E$5="Fiber")," ",IF(OR(E$5="E",E$5="EMB"),IF(MOD(E24,9)=0,"—",16*E24-15),IF(OR(E$5="M",E$5="MADI"),"—","Err")))</f>
        <v xml:space="preserve"> </v>
      </c>
      <c r="F25" s="7" t="str">
        <f>IF(OR(E$5="SFILL",E$5="HFILL",E$5="S",E$5="",E$5="STD",E$5="A",E$5="AES",E$5="F",E$5="Fiber")," ",IF(OR(E$5="E",E$5="EMB"),IF(MOD(E24,9)=0,"—",16*E24),IF(OR(E$5="M",E$5="MADI"),"—","Err")))</f>
        <v xml:space="preserve"> </v>
      </c>
      <c r="G25" s="9" t="str">
        <f>IF(OR(G$5="SFILL",G$5="HFILL",G$5="S",G$5="",G$5="STD",G$5="A",G$5="AES",G$5="F",G$5="Fiber")," ",IF(OR(G$5="E",G$5="EMB"),IF(MOD(G24,9)=0,"—",16*G24-15),IF(OR(G$5="M",G$5="MADI"),"—","Err")))</f>
        <v xml:space="preserve"> </v>
      </c>
      <c r="H25" s="7" t="str">
        <f>IF(OR(G$5="SFILL",G$5="HFILL",G$5="S",G$5="",G$5="STD",G$5="A",G$5="AES",G$5="F",G$5="Fiber")," ",IF(OR(G$5="E",G$5="EMB"),IF(MOD(G24,9)=0,"—",16*G24),IF(OR(G$5="M",G$5="MADI"),"—","Err")))</f>
        <v xml:space="preserve"> </v>
      </c>
      <c r="I25" s="9" t="str">
        <f>IF(OR(I$5="SFILL",I$5="HFILL",I$5="S",I$5="",I$5="STD",I$5="A",I$5="AES",I$5="F",I$5="Fiber")," ",IF(OR(I$5="E",I$5="EMB"),IF(MOD(I24,9)=0,"—",16*I24-15),IF(OR(I$5="M",I$5="MADI"),"—","Err")))</f>
        <v xml:space="preserve"> </v>
      </c>
      <c r="J25" s="7" t="str">
        <f>IF(OR(I$5="SFILL",I$5="HFILL",I$5="S",I$5="",I$5="STD",I$5="A",I$5="AES",I$5="F",I$5="Fiber")," ",IF(OR(I$5="E",I$5="EMB"),IF(MOD(I24,9)=0,"—",16*I24),IF(OR(I$5="M",I$5="MADI"),"—","Err")))</f>
        <v xml:space="preserve"> </v>
      </c>
      <c r="K25" s="9" t="str">
        <f>IF(OR(K$5="SFILL",K$5="HFILL",K$5="S",K$5="",K$5="STD",K$5="A",K$5="AES",K$5="F",K$5="Fiber")," ",IF(OR(K$5="E",K$5="EMB"),IF(MOD(K24,9)=0,"—",16*K24-15),IF(OR(K$5="M",K$5="MADI"),"—","Err")))</f>
        <v xml:space="preserve"> </v>
      </c>
      <c r="L25" s="7" t="str">
        <f>IF(OR(K$5="SFILL",K$5="HFILL",K$5="S",K$5="",K$5="STD",K$5="A",K$5="AES",K$5="F",K$5="Fiber")," ",IF(OR(K$5="E",K$5="EMB"),IF(MOD(K24,9)=0,"—",16*K24),IF(OR(K$5="M",K$5="MADI"),"—","Err")))</f>
        <v xml:space="preserve"> </v>
      </c>
      <c r="M25" s="9" t="str">
        <f>IF(OR(M$5="SFILL",M$5="HFILL",M$5="S",M$5="",M$5="STD",M$5="A",M$5="AES",M$5="F",M$5="Fiber")," ",IF(OR(M$5="E",M$5="EMB"),IF(MOD(M24,9)=0,"—",16*M24-15),IF(OR(M$5="M",M$5="MADI"),"—","Err")))</f>
        <v xml:space="preserve"> </v>
      </c>
      <c r="N25" s="7" t="str">
        <f>IF(OR(M$5="SFILL",M$5="HFILL",M$5="S",M$5="",M$5="STD",M$5="A",M$5="AES",M$5="F",M$5="Fiber")," ",IF(OR(M$5="E",M$5="EMB"),IF(MOD(M24,9)=0,"—",16*M24),IF(OR(M$5="M",M$5="MADI"),"—","Err")))</f>
        <v xml:space="preserve"> </v>
      </c>
      <c r="O25" s="9" t="str">
        <f>IF(OR(O$5="SFILL",O$5="HFILL",O$5="S",O$5="",O$5="STD",O$5="A",O$5="AES",O$5="F",O$5="Fiber")," ",IF(OR(O$5="E",O$5="EMB"),IF(MOD(O24,9)=0,"—",16*O24-15),IF(OR(O$5="M",O$5="MADI"),"—","Err")))</f>
        <v xml:space="preserve"> </v>
      </c>
      <c r="P25" s="7" t="str">
        <f>IF(OR(O$5="SFILL",O$5="HFILL",O$5="S",O$5="",O$5="STD",O$5="A",O$5="AES",O$5="F",O$5="Fiber")," ",IF(OR(O$5="E",O$5="EMB"),IF(MOD(O24,9)=0,"—",16*O24),IF(OR(O$5="M",O$5="MADI"),"—","Err")))</f>
        <v xml:space="preserve"> </v>
      </c>
      <c r="Q25" s="9" t="str">
        <f>IF(OR(Q$5="SFILL",Q$5="HFILL",Q$5="S",Q$5="",Q$5="STD",Q$5="A",Q$5="AES",Q$5="F",Q$5="Fiber")," ",IF(OR(Q$5="E",Q$5="EMB"),IF(MOD(Q24,9)=0,"—",16*Q24-15),IF(OR(Q$5="M",Q$5="MADI"),"—","Err")))</f>
        <v xml:space="preserve"> </v>
      </c>
      <c r="R25" s="7" t="str">
        <f>IF(OR(Q$5="SFILL",Q$5="HFILL",Q$5="S",Q$5="",Q$5="STD",Q$5="A",Q$5="AES",Q$5="F",Q$5="Fiber")," ",IF(OR(Q$5="E",Q$5="EMB"),IF(MOD(Q24,9)=0,"—",16*Q24),IF(OR(Q$5="M",Q$5="MADI"),"—","Err")))</f>
        <v xml:space="preserve"> </v>
      </c>
      <c r="S25" s="9" t="str">
        <f>IF(OR(S$5="SFILL",S$5="HFILL",S$5="S",S$5="",S$5="STD",S$5="A",S$5="AES",S$5="F",S$5="Fiber")," ",IF(OR(S$5="E",S$5="EMB"),IF(MOD(S24,9)=0,"—",16*S24-15),IF(OR(S$5="M",S$5="MADI"),"—","Err")))</f>
        <v xml:space="preserve"> </v>
      </c>
      <c r="T25" s="7" t="str">
        <f>IF(OR(S$5="SFILL",S$5="HFILL",S$5="S",S$5="",S$5="STD",S$5="A",S$5="AES",S$5="F",S$5="Fiber")," ",IF(OR(S$5="E",S$5="EMB"),IF(MOD(S24,9)=0,"—",16*S24),IF(OR(S$5="M",S$5="MADI"),"—","Err")))</f>
        <v xml:space="preserve"> </v>
      </c>
      <c r="U25" s="9" t="str">
        <f>IF(OR(U$5="SFILL",U$5="HFILL",U$5="S",U$5="",U$5="STD",U$5="A",U$5="AES",U$5="F",U$5="Fiber")," ",IF(OR(U$5="E",U$5="EMB"),IF(MOD(U24,9)=0,"—",16*U24-15),IF(OR(U$5="M",U$5="MADI"),"—","Err")))</f>
        <v xml:space="preserve"> </v>
      </c>
      <c r="V25" s="7" t="str">
        <f>IF(OR(U$5="SFILL",U$5="HFILL",U$5="S",U$5="",U$5="STD",U$5="A",U$5="AES",U$5="F",U$5="Fiber")," ",IF(OR(U$5="E",U$5="EMB"),IF(MOD(U24,9)=0,"—",16*U24),IF(OR(U$5="M",U$5="MADI"),"—","Err")))</f>
        <v xml:space="preserve"> </v>
      </c>
      <c r="W25" s="9" t="str">
        <f>IF(OR(W$5="SFILL",W$5="HFILL",W$5="S",W$5="",W$5="STD",W$5="A",W$5="AES",W$5="F",W$5="Fiber")," ",IF(OR(W$5="E",W$5="EMB"),IF(MOD(W24,9)=0,"—",16*W24-15),IF(OR(W$5="M",W$5="MADI"),"—","Err")))</f>
        <v xml:space="preserve"> </v>
      </c>
      <c r="X25" s="7" t="str">
        <f>IF(OR(W$5="SFILL",W$5="HFILL",W$5="S",W$5="",W$5="STD",W$5="A",W$5="AES",W$5="F",W$5="Fiber")," ",IF(OR(W$5="E",W$5="EMB"),IF(MOD(W24,9)=0,"—",16*W24),IF(OR(W$5="M",W$5="MADI"),"—","Err")))</f>
        <v xml:space="preserve"> </v>
      </c>
      <c r="Y25" s="9" t="str">
        <f>IF(OR(Y$5="SFILL",Y$5="HFILL",Y$5="S",Y$5="",Y$5="STD",Y$5="A",Y$5="AES",Y$5="F",Y$5="Fiber")," ",IF(OR(Y$5="E",Y$5="EMB"),IF(MOD(Y24,9)=0,"—",16*Y24-15),IF(OR(Y$5="M",Y$5="MADI"),"—","Err")))</f>
        <v xml:space="preserve"> </v>
      </c>
      <c r="Z25" s="7" t="str">
        <f>IF(OR(Y$5="SFILL",Y$5="HFILL",Y$5="S",Y$5="",Y$5="STD",Y$5="A",Y$5="AES",Y$5="F",Y$5="Fiber")," ",IF(OR(Y$5="E",Y$5="EMB"),IF(MOD(Y24,9)=0,"—",16*Y24),IF(OR(Y$5="M",Y$5="MADI"),"—","Err")))</f>
        <v xml:space="preserve"> </v>
      </c>
      <c r="AA25" s="9" t="str">
        <f>IF(OR(AA$5="SFILL",AA$5="HFILL",AA$5="S",AA$5="",AA$5="STD",AA$5="A",AA$5="AES",AA$5="F",AA$5="Fiber")," ",IF(OR(AA$5="E",AA$5="EMB"),IF(MOD(AA24,9)=0,"—",16*AA24-15),IF(OR(AA$5="M",AA$5="MADI"),"—","Err")))</f>
        <v xml:space="preserve"> </v>
      </c>
      <c r="AB25" s="7" t="str">
        <f>IF(OR(AA$5="SFILL",AA$5="HFILL",AA$5="S",AA$5="",AA$5="STD",AA$5="A",AA$5="AES",AA$5="F",AA$5="Fiber")," ",IF(OR(AA$5="E",AA$5="EMB"),IF(MOD(AA24,9)=0,"—",16*AA24),IF(OR(AA$5="M",AA$5="MADI"),"—","Err")))</f>
        <v xml:space="preserve"> </v>
      </c>
      <c r="AC25" s="9" t="str">
        <f>IF(OR(AC$5="SFILL",AC$5="HFILL",AC$5="S",AC$5="",AC$5="STD",AC$5="A",AC$5="AES",AC$5="F",AC$5="Fiber")," ",IF(OR(AC$5="E",AC$5="EMB"),IF(MOD(AC24,9)=0,"—",16*AC24-15),IF(OR(AC$5="M",AC$5="MADI"),"—","Err")))</f>
        <v xml:space="preserve"> </v>
      </c>
      <c r="AD25" s="7" t="str">
        <f>IF(OR(AC$5="SFILL",AC$5="HFILL",AC$5="S",AC$5="",AC$5="STD",AC$5="A",AC$5="AES",AC$5="F",AC$5="Fiber")," ",IF(OR(AC$5="E",AC$5="EMB"),IF(MOD(AC24,9)=0,"—",16*AC24),IF(OR(AC$5="M",AC$5="MADI"),"—","Err")))</f>
        <v xml:space="preserve"> </v>
      </c>
      <c r="AE25" s="9" t="str">
        <f>IF(OR(AE$5="SFILL",AE$5="HFILL",AE$5="S",AE$5="",AE$5="STD",AE$5="A",AE$5="AES",AE$5="F",AE$5="Fiber")," ",IF(OR(AE$5="E",AE$5="EMB"),IF(MOD(AE24,9)=0,"—",16*AE24-15),IF(OR(AE$5="M",AE$5="MADI"),"—","Err")))</f>
        <v xml:space="preserve"> </v>
      </c>
      <c r="AF25" s="7" t="str">
        <f>IF(OR(AE$5="SFILL",AE$5="HFILL",AE$5="S",AE$5="",AE$5="STD",AE$5="A",AE$5="AES",AE$5="F",AE$5="Fiber")," ",IF(OR(AE$5="E",AE$5="EMB"),IF(MOD(AE24,9)=0,"—",16*AE24),IF(OR(AE$5="M",AE$5="MADI"),"—","Err")))</f>
        <v xml:space="preserve"> </v>
      </c>
      <c r="AG25" s="9" t="str">
        <f>IF(OR(AG$5="SFILL",AG$5="HFILL",AG$5="S",AG$5="",AG$5="STD",AG$5="A",AG$5="AES",AG$5="F",AG$5="Fiber")," ",IF(OR(AG$5="E",AG$5="EMB"),IF(MOD(AG24,9)=0,"—",16*AG24-15),IF(OR(AG$5="M",AG$5="MADI"),"—","Err")))</f>
        <v xml:space="preserve"> </v>
      </c>
      <c r="AH25" s="7" t="str">
        <f>IF(OR(AG$5="SFILL",AG$5="HFILL",AG$5="S",AG$5="",AG$5="STD",AG$5="A",AG$5="AES",AG$5="F",AG$5="Fiber")," ",IF(OR(AG$5="E",AG$5="EMB"),IF(MOD(AG24,9)=0,"—",16*AG24),IF(OR(AG$5="M",AG$5="MADI"),"—","Err")))</f>
        <v xml:space="preserve"> </v>
      </c>
      <c r="AI25" s="9" t="str">
        <f>IF(OR(AI$5="SFILL",AI$5="HFILL",AI$5="S",AI$5="",AI$5="STD",AI$5="A",AI$5="AES",AI$5="F",AI$5="Fiber")," ",IF(OR(AI$5="E",AI$5="EMB"),IF(MOD(AI24,9)=0,"—",16*AI24-15),IF(OR(AI$5="M",AI$5="MADI"),"—","Err")))</f>
        <v xml:space="preserve"> </v>
      </c>
      <c r="AJ25" s="7" t="str">
        <f>IF(OR(AI$5="SFILL",AI$5="HFILL",AI$5="S",AI$5="",AI$5="STD",AI$5="A",AI$5="AES",AI$5="F",AI$5="Fiber")," ",IF(OR(AI$5="E",AI$5="EMB"),IF(MOD(AI24,9)=0,"—",16*AI24),IF(OR(AI$5="M",AI$5="MADI"),"—","Err")))</f>
        <v xml:space="preserve"> </v>
      </c>
      <c r="AK25" s="9" t="str">
        <f>IF(OR(AK$5="SFILL",AK$5="HFILL",AK$5="S",AK$5="",AK$5="STD",AK$5="A",AK$5="AES",AK$5="F",AK$5="Fiber")," ",IF(OR(AK$5="E",AK$5="EMB"),IF(MOD(AK24,9)=0,"—",16*AK24-15),IF(OR(AK$5="M",AK$5="MADI"),"—","Err")))</f>
        <v xml:space="preserve"> </v>
      </c>
      <c r="AL25" s="7" t="str">
        <f>IF(OR(AK$5="SFILL",AK$5="HFILL",AK$5="S",AK$5="",AK$5="STD",AK$5="A",AK$5="AES",AK$5="F",AK$5="Fiber")," ",IF(OR(AK$5="E",AK$5="EMB"),IF(MOD(AK24,9)=0,"—",16*AK24),IF(OR(AK$5="M",AK$5="MADI"),"—","Err")))</f>
        <v xml:space="preserve"> </v>
      </c>
      <c r="AM25" s="9" t="str">
        <f>IF(OR(AM$5="SFILL",AM$5="HFILL",AM$5="S",AM$5="",AM$5="STD",AM$5="A",AM$5="AES",AM$5="F",AM$5="Fiber")," ",IF(OR(AM$5="E",AM$5="EMB"),IF(MOD(AM24,9)=0,"—",16*AM24-15),IF(OR(AM$5="M",AM$5="MADI"),"—","Err")))</f>
        <v xml:space="preserve"> </v>
      </c>
      <c r="AN25" s="7" t="str">
        <f>IF(OR(AM$5="SFILL",AM$5="HFILL",AM$5="S",AM$5="",AM$5="STD",AM$5="A",AM$5="AES",AM$5="F",AM$5="Fiber")," ",IF(OR(AM$5="E",AM$5="EMB"),IF(MOD(AM24,9)=0,"—",16*AM24),IF(OR(AM$5="M",AM$5="MADI"),"—","Err")))</f>
        <v xml:space="preserve"> </v>
      </c>
      <c r="AO25" s="9" t="str">
        <f>IF(OR(AO$5="SFILL",AO$5="HFILL",AO$5="S",AO$5="",AO$5="STD",AO$5="A",AO$5="AES",AO$5="F",AO$5="Fiber")," ",IF(OR(AO$5="E",AO$5="EMB"),IF(MOD(AO24,9)=0,"—",16*AO24-15),IF(OR(AO$5="M",AO$5="MADI"),"—","Err")))</f>
        <v xml:space="preserve"> </v>
      </c>
      <c r="AP25" s="7" t="str">
        <f>IF(OR(AO$5="SFILL",AO$5="HFILL",AO$5="S",AO$5="",AO$5="STD",AO$5="A",AO$5="AES",AO$5="F",AO$5="Fiber")," ",IF(OR(AO$5="E",AO$5="EMB"),IF(MOD(AO24,9)=0,"—",16*AO24),IF(OR(AO$5="M",AO$5="MADI"),"—","Err")))</f>
        <v xml:space="preserve"> </v>
      </c>
      <c r="AQ25" s="9" t="str">
        <f>IF(OR(AQ$5="SFILL",AQ$5="HFILL",AQ$5="S",AQ$5="",AQ$5="STD",AQ$5="A",AQ$5="AES",AQ$5="F",AQ$5="Fiber")," ",IF(OR(AQ$5="E",AQ$5="EMB"),IF(MOD(AQ24,9)=0,"—",16*AQ24-15),IF(OR(AQ$5="M",AQ$5="MADI"),"—","Err")))</f>
        <v>—</v>
      </c>
      <c r="AR25" s="7" t="str">
        <f>IF(OR(AQ$5="SFILL",AQ$5="HFILL",AQ$5="S",AQ$5="",AQ$5="STD",AQ$5="A",AQ$5="AES",AQ$5="F",AQ$5="Fiber")," ",IF(OR(AQ$5="E",AQ$5="EMB"),IF(MOD(AQ24,9)=0,"—",16*AQ24),IF(OR(AQ$5="M",AQ$5="MADI"),"—","Err")))</f>
        <v>—</v>
      </c>
      <c r="AS25" s="9">
        <f>IF(OR(AS$5="SFILL",AS$5="HFILL",AS$5="S",AS$5="",AS$5="STD",AS$5="A",AS$5="AES",AS$5="F",AS$5="Fiber")," ",IF(OR(AS$5="E",AS$5="EMB"),IF(MOD(AS24,9)=0,"—",16*AS24-15),IF(OR(AS$5="M",AS$5="MADI"),"—","Err")))</f>
        <v>1297</v>
      </c>
      <c r="AT25" s="7">
        <f>IF(OR(AS$5="SFILL",AS$5="HFILL",AS$5="S",AS$5="",AS$5="STD",AS$5="A",AS$5="AES",AS$5="F",AS$5="Fiber")," ",IF(OR(AS$5="E",AS$5="EMB"),IF(MOD(AS24,9)=0,"—",16*AS24),IF(OR(AS$5="M",AS$5="MADI"),"—","Err")))</f>
        <v>1312</v>
      </c>
      <c r="AU25" s="9" t="str">
        <f>IF(OR(AU$5="SFILL",AU$5="HFILL",AU$5="S",AU$5="",AU$5="STD",AU$5="A",AU$5="AES",AU$5="F",AU$5="Fiber")," ",IF(OR(AU$5="E",AU$5="EMB"),IF(MOD(AU24,9)=0,"—",16*AU24-15),IF(OR(AU$5="M",AU$5="MADI"),"—","Err")))</f>
        <v xml:space="preserve"> </v>
      </c>
      <c r="AV25" s="7" t="str">
        <f>IF(OR(AU$5="SFILL",AU$5="HFILL",AU$5="S",AU$5="",AU$5="STD",AU$5="A",AU$5="AES",AU$5="F",AU$5="Fiber")," ",IF(OR(AU$5="E",AU$5="EMB"),IF(MOD(AU24,9)=0,"—",16*AU24),IF(OR(AU$5="M",AU$5="MADI"),"—","Err")))</f>
        <v xml:space="preserve"> </v>
      </c>
      <c r="AW25" s="9" t="str">
        <f>IF(OR(AW$5="SFILL",AW$5="HFILL",AW$5="S",AW$5="",AW$5="STD",AW$5="A",AW$5="AES",AW$5="F",AW$5="Fiber")," ",IF(OR(AW$5="E",AW$5="EMB"),IF(MOD(AW24,9)=0,"—",16*AW24-15),IF(OR(AW$5="M",AW$5="MADI"),"—","Err")))</f>
        <v xml:space="preserve"> </v>
      </c>
      <c r="AX25" s="7" t="str">
        <f>IF(OR(AW$5="SFILL",AW$5="HFILL",AW$5="S",AW$5="",AW$5="STD",AW$5="A",AW$5="AES",AW$5="F",AW$5="Fiber")," ",IF(OR(AW$5="E",AW$5="EMB"),IF(MOD(AW24,9)=0,"—",16*AW24),IF(OR(AW$5="M",AW$5="MADI"),"—","Err")))</f>
        <v xml:space="preserve"> </v>
      </c>
      <c r="AY25" s="9" t="str">
        <f>IF(OR(AY$5="SFILL",AY$5="HFILL",AY$5="S",AY$5="",AY$5="STD",AY$5="A",AY$5="AES",AY$5="F",AY$5="Fiber")," ",IF(OR(AY$5="E",AY$5="EMB"),IF(MOD(AY24,9)=0,"—",16*AY24-15),IF(OR(AY$5="M",AY$5="MADI"),"—","Err")))</f>
        <v xml:space="preserve"> </v>
      </c>
      <c r="AZ25" s="7" t="str">
        <f>IF(OR(AY$5="SFILL",AY$5="HFILL",AY$5="S",AY$5="",AY$5="STD",AY$5="A",AY$5="AES",AY$5="F",AY$5="Fiber")," ",IF(OR(AY$5="E",AY$5="EMB"),IF(MOD(AY24,9)=0,"—",16*AY24),IF(OR(AY$5="M",AY$5="MADI"),"—","Err")))</f>
        <v xml:space="preserve"> </v>
      </c>
      <c r="BA25" s="9" t="str">
        <f>IF(OR(BA$5="SFILL",BA$5="HFILL",BA$5="S",BA$5="",BA$5="STD",BA$5="A",BA$5="AES",BA$5="F",BA$5="Fiber")," ",IF(OR(BA$5="E",BA$5="EMB"),IF(MOD(BA24,9)=0,"—",16*BA24-15),IF(OR(BA$5="M",BA$5="MADI"),"—","Err")))</f>
        <v xml:space="preserve"> </v>
      </c>
      <c r="BB25" s="7" t="str">
        <f>IF(OR(BA$5="SFILL",BA$5="HFILL",BA$5="S",BA$5="",BA$5="STD",BA$5="A",BA$5="AES",BA$5="F",BA$5="Fiber")," ",IF(OR(BA$5="E",BA$5="EMB"),IF(MOD(BA24,9)=0,"—",16*BA24),IF(OR(BA$5="M",BA$5="MADI"),"—","Err")))</f>
        <v xml:space="preserve"> </v>
      </c>
      <c r="BC25" s="9" t="str">
        <f>IF(OR(BC$5="SFILL",BC$5="HFILL",BC$5="S",BC$5="",BC$5="STD",BC$5="A",BC$5="AES",BC$5="F",BC$5="Fiber")," ",IF(OR(BC$5="E",BC$5="EMB"),IF(MOD(BC24,9)=0,"—",16*BC24-15),IF(OR(BC$5="M",BC$5="MADI"),"—","Err")))</f>
        <v xml:space="preserve"> </v>
      </c>
      <c r="BD25" s="7" t="str">
        <f>IF(OR(BC$5="SFILL",BC$5="HFILL",BC$5="S",BC$5="",BC$5="STD",BC$5="A",BC$5="AES",BC$5="F",BC$5="Fiber")," ",IF(OR(BC$5="E",BC$5="EMB"),IF(MOD(BC24,9)=0,"—",16*BC24),IF(OR(BC$5="M",BC$5="MADI"),"—","Err")))</f>
        <v xml:space="preserve"> </v>
      </c>
      <c r="BE25" s="9" t="str">
        <f>IF(OR(BE$5="SFILL",BE$5="HFILL",BE$5="S",BE$5="",BE$5="STD",BE$5="A",BE$5="AES",BE$5="F",BE$5="Fiber")," ",IF(OR(BE$5="E",BE$5="EMB"),IF(MOD(BE24,9)=0,"—",16*BE24-15),IF(OR(BE$5="M",BE$5="MADI"),"—","Err")))</f>
        <v xml:space="preserve"> </v>
      </c>
      <c r="BF25" s="7" t="str">
        <f>IF(OR(BE$5="SFILL",BE$5="HFILL",BE$5="S",BE$5="",BE$5="STD",BE$5="A",BE$5="AES",BE$5="F",BE$5="Fiber")," ",IF(OR(BE$5="E",BE$5="EMB"),IF(MOD(BE24,9)=0,"—",16*BE24),IF(OR(BE$5="M",BE$5="MADI"),"—","Err")))</f>
        <v xml:space="preserve"> </v>
      </c>
      <c r="BG25" s="9">
        <f>IF(OR(BG$5="SFILL",BG$5="HFILL",BG$5="S",BG$5="",BG$5="STD",BG$5="A",BG$5="AES",BG$5="F",BG$5="Fiber")," ",IF(OR(BG$5="E",BG$5="EMB"),IF(MOD(BG24,9)=0,"—",16*BG24-15),IF(OR(BG$5="M",BG$5="MADI"),"—","Err")))</f>
        <v>289</v>
      </c>
      <c r="BH25" s="7">
        <f>IF(OR(BG$5="SFILL",BG$5="HFILL",BG$5="S",BG$5="",BG$5="STD",BG$5="A",BG$5="AES",BG$5="F",BG$5="Fiber")," ",IF(OR(BG$5="E",BG$5="EMB"),IF(MOD(BG24,9)=0,"—",16*BG24),IF(OR(BG$5="M",BG$5="MADI"),"—","Err")))</f>
        <v>304</v>
      </c>
      <c r="BI25" s="9" t="str">
        <f>IF(OR(BI$5="SFILL",BI$5="HFILL",BI$5="S",BI$5="",BI$5="STD",BI$5="A",BI$5="AES",BI$5="F",BI$5="Fiber")," ",IF(OR(BI$5="E",BI$5="EMB"),IF(MOD(BI24,9)=0,"—",16*BI24-15),IF(OR(BI$5="M",BI$5="MADI"),"—","Err")))</f>
        <v xml:space="preserve"> </v>
      </c>
      <c r="BJ25" s="7" t="str">
        <f>IF(OR(BI$5="SFILL",BI$5="HFILL",BI$5="S",BI$5="",BI$5="STD",BI$5="A",BI$5="AES",BI$5="F",BI$5="Fiber")," ",IF(OR(BI$5="E",BI$5="EMB"),IF(MOD(BI24,9)=0,"—",16*BI24),IF(OR(BI$5="M",BI$5="MADI"),"—","Err")))</f>
        <v xml:space="preserve"> </v>
      </c>
      <c r="BK25" s="9" t="str">
        <f>IF(OR(BK$5="SFILL",BK$5="HFILL",BK$5="S",BK$5="",BK$5="STD",BK$5="A",BK$5="AES",BK$5="F",BK$5="Fiber")," ",IF(OR(BK$5="E",BK$5="EMB"),IF(MOD(BK24,9)=0,"—",16*BK24-15),IF(OR(BK$5="M",BK$5="MADI"),"—","Err")))</f>
        <v xml:space="preserve"> </v>
      </c>
      <c r="BL25" s="7" t="str">
        <f>IF(OR(BK$5="SFILL",BK$5="HFILL",BK$5="S",BK$5="",BK$5="STD",BK$5="A",BK$5="AES",BK$5="F",BK$5="Fiber")," ",IF(OR(BK$5="E",BK$5="EMB"),IF(MOD(BK24,9)=0,"—",16*BK24),IF(OR(BK$5="M",BK$5="MADI"),"—","Err")))</f>
        <v xml:space="preserve"> </v>
      </c>
      <c r="BM25" s="11"/>
      <c r="BN25" s="13"/>
    </row>
    <row r="26" spans="1:66" s="1" customFormat="1" x14ac:dyDescent="0.25">
      <c r="A26" s="10">
        <f>(A$2)*9-7</f>
        <v>425</v>
      </c>
      <c r="B26" s="32"/>
      <c r="C26" s="10">
        <f>(C$2)*9-7</f>
        <v>416</v>
      </c>
      <c r="D26" s="32"/>
      <c r="E26" s="10">
        <f>(E$2)*9-7</f>
        <v>407</v>
      </c>
      <c r="F26" s="32"/>
      <c r="G26" s="10">
        <f>(G$2)*9-7</f>
        <v>398</v>
      </c>
      <c r="H26" s="32"/>
      <c r="I26" s="10">
        <f>(I$2)*9-7</f>
        <v>389</v>
      </c>
      <c r="J26" s="32"/>
      <c r="K26" s="10">
        <f>(K$2)*9-7</f>
        <v>380</v>
      </c>
      <c r="L26" s="32"/>
      <c r="M26" s="10">
        <f>(M$2)*9-7</f>
        <v>371</v>
      </c>
      <c r="N26" s="32"/>
      <c r="O26" s="10">
        <f>(O$2)*9-7</f>
        <v>362</v>
      </c>
      <c r="P26" s="32"/>
      <c r="Q26" s="10">
        <f>(Q$2)*9-7</f>
        <v>353</v>
      </c>
      <c r="R26" s="32"/>
      <c r="S26" s="10">
        <f>(S$2)*9-7</f>
        <v>344</v>
      </c>
      <c r="T26" s="32"/>
      <c r="U26" s="10">
        <f>(U$2)*9-7</f>
        <v>335</v>
      </c>
      <c r="V26" s="32"/>
      <c r="W26" s="10">
        <f>(W$2)*9-7</f>
        <v>326</v>
      </c>
      <c r="X26" s="32"/>
      <c r="Y26" s="10">
        <f>(Y$2)*9-7</f>
        <v>317</v>
      </c>
      <c r="Z26" s="32"/>
      <c r="AA26" s="10">
        <f>(AA$2)*9-7</f>
        <v>308</v>
      </c>
      <c r="AB26" s="32"/>
      <c r="AC26" s="10">
        <f>(AC$2)*9-7</f>
        <v>299</v>
      </c>
      <c r="AD26" s="32"/>
      <c r="AE26" s="10">
        <f>(AE$2)*9-7</f>
        <v>290</v>
      </c>
      <c r="AF26" s="32"/>
      <c r="AG26" s="10">
        <f>(AG$2)*9-7</f>
        <v>137</v>
      </c>
      <c r="AH26" s="32"/>
      <c r="AI26" s="10">
        <f>(AI$2)*9-7</f>
        <v>128</v>
      </c>
      <c r="AJ26" s="32"/>
      <c r="AK26" s="10">
        <f>(AK$2)*9-7</f>
        <v>119</v>
      </c>
      <c r="AL26" s="32"/>
      <c r="AM26" s="10">
        <f>(AM$2)*9-7</f>
        <v>110</v>
      </c>
      <c r="AN26" s="32"/>
      <c r="AO26" s="10">
        <f>(AO$2)*9-7</f>
        <v>101</v>
      </c>
      <c r="AP26" s="32"/>
      <c r="AQ26" s="10">
        <f>(AQ$2)*9-7</f>
        <v>92</v>
      </c>
      <c r="AR26" s="32"/>
      <c r="AS26" s="10">
        <f>(AS$2)*9-7</f>
        <v>83</v>
      </c>
      <c r="AT26" s="32"/>
      <c r="AU26" s="10">
        <f>(AU$2)*9-7</f>
        <v>74</v>
      </c>
      <c r="AV26" s="32"/>
      <c r="AW26" s="10">
        <f>(AW$2)*9-7</f>
        <v>65</v>
      </c>
      <c r="AX26" s="32"/>
      <c r="AY26" s="10">
        <f>(AY$2)*9-7</f>
        <v>56</v>
      </c>
      <c r="AZ26" s="32"/>
      <c r="BA26" s="10">
        <f>(BA$2)*9-7</f>
        <v>47</v>
      </c>
      <c r="BB26" s="32"/>
      <c r="BC26" s="10">
        <f>(BC$2)*9-7</f>
        <v>38</v>
      </c>
      <c r="BD26" s="32"/>
      <c r="BE26" s="10">
        <f>(BE$2)*9-7</f>
        <v>29</v>
      </c>
      <c r="BF26" s="32"/>
      <c r="BG26" s="10">
        <f>(BG$2)*9-7</f>
        <v>20</v>
      </c>
      <c r="BH26" s="32"/>
      <c r="BI26" s="10">
        <f>(BI$2)*9-7</f>
        <v>11</v>
      </c>
      <c r="BJ26" s="32"/>
      <c r="BK26" s="10">
        <f>(BK$2)*9-7</f>
        <v>2</v>
      </c>
      <c r="BL26" s="32"/>
      <c r="BM26" s="3"/>
      <c r="BN26" s="13"/>
    </row>
    <row r="27" spans="1:66" s="5" customFormat="1" ht="13.5" x14ac:dyDescent="0.25">
      <c r="A27" s="9" t="str">
        <f>IF(OR(A$5="SFILL",A$5="HFILL",A$5="S",A$5="",A$5="STD",A$5="A",A$5="AES",A$5="F",A$5="Fiber")," ",IF(OR(A$5="E",A$5="EMB"),IF(MOD(A26,9)=0,"—",16*A26-15),IF(OR(A$5="M",A$5="MADI"),"—","Err")))</f>
        <v xml:space="preserve"> </v>
      </c>
      <c r="B27" s="7" t="str">
        <f>IF(OR(A$5="SFILL",A$5="HFILL",A$5="S",A$5="",A$5="STD",A$5="A",A$5="AES",A$5="F",A$5="Fiber")," ",IF(OR(A$5="E",A$5="EMB"),IF(MOD(A26,9)=0,"—",16*A26),IF(OR(A$5="M",A$5="MADI"),"—","Err")))</f>
        <v xml:space="preserve"> </v>
      </c>
      <c r="C27" s="9" t="str">
        <f>IF(OR(C$5="SFILL",C$5="HFILL",C$5="S",C$5="",C$5="STD",C$5="A",C$5="AES",C$5="F",C$5="Fiber")," ",IF(OR(C$5="E",C$5="EMB"),IF(MOD(C26,9)=0,"—",16*C26-15),IF(OR(C$5="M",C$5="MADI"),"—","Err")))</f>
        <v xml:space="preserve"> </v>
      </c>
      <c r="D27" s="7" t="str">
        <f>IF(OR(C$5="SFILL",C$5="HFILL",C$5="S",C$5="",C$5="STD",C$5="A",C$5="AES",C$5="F",C$5="Fiber")," ",IF(OR(C$5="E",C$5="EMB"),IF(MOD(C26,9)=0,"—",16*C26),IF(OR(C$5="M",C$5="MADI"),"—","Err")))</f>
        <v xml:space="preserve"> </v>
      </c>
      <c r="E27" s="9" t="str">
        <f>IF(OR(E$5="SFILL",E$5="HFILL",E$5="S",E$5="",E$5="STD",E$5="A",E$5="AES",E$5="F",E$5="Fiber")," ",IF(OR(E$5="E",E$5="EMB"),IF(MOD(E26,9)=0,"—",16*E26-15),IF(OR(E$5="M",E$5="MADI"),"—","Err")))</f>
        <v xml:space="preserve"> </v>
      </c>
      <c r="F27" s="7" t="str">
        <f>IF(OR(E$5="SFILL",E$5="HFILL",E$5="S",E$5="",E$5="STD",E$5="A",E$5="AES",E$5="F",E$5="Fiber")," ",IF(OR(E$5="E",E$5="EMB"),IF(MOD(E26,9)=0,"—",16*E26),IF(OR(E$5="M",E$5="MADI"),"—","Err")))</f>
        <v xml:space="preserve"> </v>
      </c>
      <c r="G27" s="9" t="str">
        <f>IF(OR(G$5="SFILL",G$5="HFILL",G$5="S",G$5="",G$5="STD",G$5="A",G$5="AES",G$5="F",G$5="Fiber")," ",IF(OR(G$5="E",G$5="EMB"),IF(MOD(G26,9)=0,"—",16*G26-15),IF(OR(G$5="M",G$5="MADI"),"—","Err")))</f>
        <v xml:space="preserve"> </v>
      </c>
      <c r="H27" s="7" t="str">
        <f>IF(OR(G$5="SFILL",G$5="HFILL",G$5="S",G$5="",G$5="STD",G$5="A",G$5="AES",G$5="F",G$5="Fiber")," ",IF(OR(G$5="E",G$5="EMB"),IF(MOD(G26,9)=0,"—",16*G26),IF(OR(G$5="M",G$5="MADI"),"—","Err")))</f>
        <v xml:space="preserve"> </v>
      </c>
      <c r="I27" s="9" t="str">
        <f>IF(OR(I$5="SFILL",I$5="HFILL",I$5="S",I$5="",I$5="STD",I$5="A",I$5="AES",I$5="F",I$5="Fiber")," ",IF(OR(I$5="E",I$5="EMB"),IF(MOD(I26,9)=0,"—",16*I26-15),IF(OR(I$5="M",I$5="MADI"),"—","Err")))</f>
        <v xml:space="preserve"> </v>
      </c>
      <c r="J27" s="7" t="str">
        <f>IF(OR(I$5="SFILL",I$5="HFILL",I$5="S",I$5="",I$5="STD",I$5="A",I$5="AES",I$5="F",I$5="Fiber")," ",IF(OR(I$5="E",I$5="EMB"),IF(MOD(I26,9)=0,"—",16*I26),IF(OR(I$5="M",I$5="MADI"),"—","Err")))</f>
        <v xml:space="preserve"> </v>
      </c>
      <c r="K27" s="9" t="str">
        <f>IF(OR(K$5="SFILL",K$5="HFILL",K$5="S",K$5="",K$5="STD",K$5="A",K$5="AES",K$5="F",K$5="Fiber")," ",IF(OR(K$5="E",K$5="EMB"),IF(MOD(K26,9)=0,"—",16*K26-15),IF(OR(K$5="M",K$5="MADI"),"—","Err")))</f>
        <v xml:space="preserve"> </v>
      </c>
      <c r="L27" s="7" t="str">
        <f>IF(OR(K$5="SFILL",K$5="HFILL",K$5="S",K$5="",K$5="STD",K$5="A",K$5="AES",K$5="F",K$5="Fiber")," ",IF(OR(K$5="E",K$5="EMB"),IF(MOD(K26,9)=0,"—",16*K26),IF(OR(K$5="M",K$5="MADI"),"—","Err")))</f>
        <v xml:space="preserve"> </v>
      </c>
      <c r="M27" s="9" t="str">
        <f>IF(OR(M$5="SFILL",M$5="HFILL",M$5="S",M$5="",M$5="STD",M$5="A",M$5="AES",M$5="F",M$5="Fiber")," ",IF(OR(M$5="E",M$5="EMB"),IF(MOD(M26,9)=0,"—",16*M26-15),IF(OR(M$5="M",M$5="MADI"),"—","Err")))</f>
        <v xml:space="preserve"> </v>
      </c>
      <c r="N27" s="7" t="str">
        <f>IF(OR(M$5="SFILL",M$5="HFILL",M$5="S",M$5="",M$5="STD",M$5="A",M$5="AES",M$5="F",M$5="Fiber")," ",IF(OR(M$5="E",M$5="EMB"),IF(MOD(M26,9)=0,"—",16*M26),IF(OR(M$5="M",M$5="MADI"),"—","Err")))</f>
        <v xml:space="preserve"> </v>
      </c>
      <c r="O27" s="9" t="str">
        <f>IF(OR(O$5="SFILL",O$5="HFILL",O$5="S",O$5="",O$5="STD",O$5="A",O$5="AES",O$5="F",O$5="Fiber")," ",IF(OR(O$5="E",O$5="EMB"),IF(MOD(O26,9)=0,"—",16*O26-15),IF(OR(O$5="M",O$5="MADI"),"—","Err")))</f>
        <v xml:space="preserve"> </v>
      </c>
      <c r="P27" s="7" t="str">
        <f>IF(OR(O$5="SFILL",O$5="HFILL",O$5="S",O$5="",O$5="STD",O$5="A",O$5="AES",O$5="F",O$5="Fiber")," ",IF(OR(O$5="E",O$5="EMB"),IF(MOD(O26,9)=0,"—",16*O26),IF(OR(O$5="M",O$5="MADI"),"—","Err")))</f>
        <v xml:space="preserve"> </v>
      </c>
      <c r="Q27" s="9" t="str">
        <f>IF(OR(Q$5="SFILL",Q$5="HFILL",Q$5="S",Q$5="",Q$5="STD",Q$5="A",Q$5="AES",Q$5="F",Q$5="Fiber")," ",IF(OR(Q$5="E",Q$5="EMB"),IF(MOD(Q26,9)=0,"—",16*Q26-15),IF(OR(Q$5="M",Q$5="MADI"),"—","Err")))</f>
        <v xml:space="preserve"> </v>
      </c>
      <c r="R27" s="7" t="str">
        <f>IF(OR(Q$5="SFILL",Q$5="HFILL",Q$5="S",Q$5="",Q$5="STD",Q$5="A",Q$5="AES",Q$5="F",Q$5="Fiber")," ",IF(OR(Q$5="E",Q$5="EMB"),IF(MOD(Q26,9)=0,"—",16*Q26),IF(OR(Q$5="M",Q$5="MADI"),"—","Err")))</f>
        <v xml:space="preserve"> </v>
      </c>
      <c r="S27" s="9" t="str">
        <f>IF(OR(S$5="SFILL",S$5="HFILL",S$5="S",S$5="",S$5="STD",S$5="A",S$5="AES",S$5="F",S$5="Fiber")," ",IF(OR(S$5="E",S$5="EMB"),IF(MOD(S26,9)=0,"—",16*S26-15),IF(OR(S$5="M",S$5="MADI"),"—","Err")))</f>
        <v xml:space="preserve"> </v>
      </c>
      <c r="T27" s="7" t="str">
        <f>IF(OR(S$5="SFILL",S$5="HFILL",S$5="S",S$5="",S$5="STD",S$5="A",S$5="AES",S$5="F",S$5="Fiber")," ",IF(OR(S$5="E",S$5="EMB"),IF(MOD(S26,9)=0,"—",16*S26),IF(OR(S$5="M",S$5="MADI"),"—","Err")))</f>
        <v xml:space="preserve"> </v>
      </c>
      <c r="U27" s="9" t="str">
        <f>IF(OR(U$5="SFILL",U$5="HFILL",U$5="S",U$5="",U$5="STD",U$5="A",U$5="AES",U$5="F",U$5="Fiber")," ",IF(OR(U$5="E",U$5="EMB"),IF(MOD(U26,9)=0,"—",16*U26-15),IF(OR(U$5="M",U$5="MADI"),"—","Err")))</f>
        <v xml:space="preserve"> </v>
      </c>
      <c r="V27" s="7" t="str">
        <f>IF(OR(U$5="SFILL",U$5="HFILL",U$5="S",U$5="",U$5="STD",U$5="A",U$5="AES",U$5="F",U$5="Fiber")," ",IF(OR(U$5="E",U$5="EMB"),IF(MOD(U26,9)=0,"—",16*U26),IF(OR(U$5="M",U$5="MADI"),"—","Err")))</f>
        <v xml:space="preserve"> </v>
      </c>
      <c r="W27" s="9" t="str">
        <f>IF(OR(W$5="SFILL",W$5="HFILL",W$5="S",W$5="",W$5="STD",W$5="A",W$5="AES",W$5="F",W$5="Fiber")," ",IF(OR(W$5="E",W$5="EMB"),IF(MOD(W26,9)=0,"—",16*W26-15),IF(OR(W$5="M",W$5="MADI"),"—","Err")))</f>
        <v xml:space="preserve"> </v>
      </c>
      <c r="X27" s="7" t="str">
        <f>IF(OR(W$5="SFILL",W$5="HFILL",W$5="S",W$5="",W$5="STD",W$5="A",W$5="AES",W$5="F",W$5="Fiber")," ",IF(OR(W$5="E",W$5="EMB"),IF(MOD(W26,9)=0,"—",16*W26),IF(OR(W$5="M",W$5="MADI"),"—","Err")))</f>
        <v xml:space="preserve"> </v>
      </c>
      <c r="Y27" s="9" t="str">
        <f>IF(OR(Y$5="SFILL",Y$5="HFILL",Y$5="S",Y$5="",Y$5="STD",Y$5="A",Y$5="AES",Y$5="F",Y$5="Fiber")," ",IF(OR(Y$5="E",Y$5="EMB"),IF(MOD(Y26,9)=0,"—",16*Y26-15),IF(OR(Y$5="M",Y$5="MADI"),"—","Err")))</f>
        <v xml:space="preserve"> </v>
      </c>
      <c r="Z27" s="7" t="str">
        <f>IF(OR(Y$5="SFILL",Y$5="HFILL",Y$5="S",Y$5="",Y$5="STD",Y$5="A",Y$5="AES",Y$5="F",Y$5="Fiber")," ",IF(OR(Y$5="E",Y$5="EMB"),IF(MOD(Y26,9)=0,"—",16*Y26),IF(OR(Y$5="M",Y$5="MADI"),"—","Err")))</f>
        <v xml:space="preserve"> </v>
      </c>
      <c r="AA27" s="9" t="str">
        <f>IF(OR(AA$5="SFILL",AA$5="HFILL",AA$5="S",AA$5="",AA$5="STD",AA$5="A",AA$5="AES",AA$5="F",AA$5="Fiber")," ",IF(OR(AA$5="E",AA$5="EMB"),IF(MOD(AA26,9)=0,"—",16*AA26-15),IF(OR(AA$5="M",AA$5="MADI"),"—","Err")))</f>
        <v xml:space="preserve"> </v>
      </c>
      <c r="AB27" s="7" t="str">
        <f>IF(OR(AA$5="SFILL",AA$5="HFILL",AA$5="S",AA$5="",AA$5="STD",AA$5="A",AA$5="AES",AA$5="F",AA$5="Fiber")," ",IF(OR(AA$5="E",AA$5="EMB"),IF(MOD(AA26,9)=0,"—",16*AA26),IF(OR(AA$5="M",AA$5="MADI"),"—","Err")))</f>
        <v xml:space="preserve"> </v>
      </c>
      <c r="AC27" s="9" t="str">
        <f>IF(OR(AC$5="SFILL",AC$5="HFILL",AC$5="S",AC$5="",AC$5="STD",AC$5="A",AC$5="AES",AC$5="F",AC$5="Fiber")," ",IF(OR(AC$5="E",AC$5="EMB"),IF(MOD(AC26,9)=0,"—",16*AC26-15),IF(OR(AC$5="M",AC$5="MADI"),"—","Err")))</f>
        <v xml:space="preserve"> </v>
      </c>
      <c r="AD27" s="7" t="str">
        <f>IF(OR(AC$5="SFILL",AC$5="HFILL",AC$5="S",AC$5="",AC$5="STD",AC$5="A",AC$5="AES",AC$5="F",AC$5="Fiber")," ",IF(OR(AC$5="E",AC$5="EMB"),IF(MOD(AC26,9)=0,"—",16*AC26),IF(OR(AC$5="M",AC$5="MADI"),"—","Err")))</f>
        <v xml:space="preserve"> </v>
      </c>
      <c r="AE27" s="9" t="str">
        <f>IF(OR(AE$5="SFILL",AE$5="HFILL",AE$5="S",AE$5="",AE$5="STD",AE$5="A",AE$5="AES",AE$5="F",AE$5="Fiber")," ",IF(OR(AE$5="E",AE$5="EMB"),IF(MOD(AE26,9)=0,"—",16*AE26-15),IF(OR(AE$5="M",AE$5="MADI"),"—","Err")))</f>
        <v xml:space="preserve"> </v>
      </c>
      <c r="AF27" s="7" t="str">
        <f>IF(OR(AE$5="SFILL",AE$5="HFILL",AE$5="S",AE$5="",AE$5="STD",AE$5="A",AE$5="AES",AE$5="F",AE$5="Fiber")," ",IF(OR(AE$5="E",AE$5="EMB"),IF(MOD(AE26,9)=0,"—",16*AE26),IF(OR(AE$5="M",AE$5="MADI"),"—","Err")))</f>
        <v xml:space="preserve"> </v>
      </c>
      <c r="AG27" s="9" t="str">
        <f>IF(OR(AG$5="SFILL",AG$5="HFILL",AG$5="S",AG$5="",AG$5="STD",AG$5="A",AG$5="AES",AG$5="F",AG$5="Fiber")," ",IF(OR(AG$5="E",AG$5="EMB"),IF(MOD(AG26,9)=0,"—",16*AG26-15),IF(OR(AG$5="M",AG$5="MADI"),"—","Err")))</f>
        <v xml:space="preserve"> </v>
      </c>
      <c r="AH27" s="7" t="str">
        <f>IF(OR(AG$5="SFILL",AG$5="HFILL",AG$5="S",AG$5="",AG$5="STD",AG$5="A",AG$5="AES",AG$5="F",AG$5="Fiber")," ",IF(OR(AG$5="E",AG$5="EMB"),IF(MOD(AG26,9)=0,"—",16*AG26),IF(OR(AG$5="M",AG$5="MADI"),"—","Err")))</f>
        <v xml:space="preserve"> </v>
      </c>
      <c r="AI27" s="9" t="str">
        <f>IF(OR(AI$5="SFILL",AI$5="HFILL",AI$5="S",AI$5="",AI$5="STD",AI$5="A",AI$5="AES",AI$5="F",AI$5="Fiber")," ",IF(OR(AI$5="E",AI$5="EMB"),IF(MOD(AI26,9)=0,"—",16*AI26-15),IF(OR(AI$5="M",AI$5="MADI"),"—","Err")))</f>
        <v xml:space="preserve"> </v>
      </c>
      <c r="AJ27" s="7" t="str">
        <f>IF(OR(AI$5="SFILL",AI$5="HFILL",AI$5="S",AI$5="",AI$5="STD",AI$5="A",AI$5="AES",AI$5="F",AI$5="Fiber")," ",IF(OR(AI$5="E",AI$5="EMB"),IF(MOD(AI26,9)=0,"—",16*AI26),IF(OR(AI$5="M",AI$5="MADI"),"—","Err")))</f>
        <v xml:space="preserve"> </v>
      </c>
      <c r="AK27" s="9" t="str">
        <f>IF(OR(AK$5="SFILL",AK$5="HFILL",AK$5="S",AK$5="",AK$5="STD",AK$5="A",AK$5="AES",AK$5="F",AK$5="Fiber")," ",IF(OR(AK$5="E",AK$5="EMB"),IF(MOD(AK26,9)=0,"—",16*AK26-15),IF(OR(AK$5="M",AK$5="MADI"),"—","Err")))</f>
        <v xml:space="preserve"> </v>
      </c>
      <c r="AL27" s="7" t="str">
        <f>IF(OR(AK$5="SFILL",AK$5="HFILL",AK$5="S",AK$5="",AK$5="STD",AK$5="A",AK$5="AES",AK$5="F",AK$5="Fiber")," ",IF(OR(AK$5="E",AK$5="EMB"),IF(MOD(AK26,9)=0,"—",16*AK26),IF(OR(AK$5="M",AK$5="MADI"),"—","Err")))</f>
        <v xml:space="preserve"> </v>
      </c>
      <c r="AM27" s="9" t="str">
        <f>IF(OR(AM$5="SFILL",AM$5="HFILL",AM$5="S",AM$5="",AM$5="STD",AM$5="A",AM$5="AES",AM$5="F",AM$5="Fiber")," ",IF(OR(AM$5="E",AM$5="EMB"),IF(MOD(AM26,9)=0,"—",16*AM26-15),IF(OR(AM$5="M",AM$5="MADI"),"—","Err")))</f>
        <v xml:space="preserve"> </v>
      </c>
      <c r="AN27" s="7" t="str">
        <f>IF(OR(AM$5="SFILL",AM$5="HFILL",AM$5="S",AM$5="",AM$5="STD",AM$5="A",AM$5="AES",AM$5="F",AM$5="Fiber")," ",IF(OR(AM$5="E",AM$5="EMB"),IF(MOD(AM26,9)=0,"—",16*AM26),IF(OR(AM$5="M",AM$5="MADI"),"—","Err")))</f>
        <v xml:space="preserve"> </v>
      </c>
      <c r="AO27" s="9" t="str">
        <f>IF(OR(AO$5="SFILL",AO$5="HFILL",AO$5="S",AO$5="",AO$5="STD",AO$5="A",AO$5="AES",AO$5="F",AO$5="Fiber")," ",IF(OR(AO$5="E",AO$5="EMB"),IF(MOD(AO26,9)=0,"—",16*AO26-15),IF(OR(AO$5="M",AO$5="MADI"),"—","Err")))</f>
        <v xml:space="preserve"> </v>
      </c>
      <c r="AP27" s="7" t="str">
        <f>IF(OR(AO$5="SFILL",AO$5="HFILL",AO$5="S",AO$5="",AO$5="STD",AO$5="A",AO$5="AES",AO$5="F",AO$5="Fiber")," ",IF(OR(AO$5="E",AO$5="EMB"),IF(MOD(AO26,9)=0,"—",16*AO26),IF(OR(AO$5="M",AO$5="MADI"),"—","Err")))</f>
        <v xml:space="preserve"> </v>
      </c>
      <c r="AQ27" s="9" t="str">
        <f>IF(OR(AQ$5="SFILL",AQ$5="HFILL",AQ$5="S",AQ$5="",AQ$5="STD",AQ$5="A",AQ$5="AES",AQ$5="F",AQ$5="Fiber")," ",IF(OR(AQ$5="E",AQ$5="EMB"),IF(MOD(AQ26,9)=0,"—",16*AQ26-15),IF(OR(AQ$5="M",AQ$5="MADI"),"—","Err")))</f>
        <v>—</v>
      </c>
      <c r="AR27" s="7" t="str">
        <f>IF(OR(AQ$5="SFILL",AQ$5="HFILL",AQ$5="S",AQ$5="",AQ$5="STD",AQ$5="A",AQ$5="AES",AQ$5="F",AQ$5="Fiber")," ",IF(OR(AQ$5="E",AQ$5="EMB"),IF(MOD(AQ26,9)=0,"—",16*AQ26),IF(OR(AQ$5="M",AQ$5="MADI"),"—","Err")))</f>
        <v>—</v>
      </c>
      <c r="AS27" s="9">
        <f>IF(OR(AS$5="SFILL",AS$5="HFILL",AS$5="S",AS$5="",AS$5="STD",AS$5="A",AS$5="AES",AS$5="F",AS$5="Fiber")," ",IF(OR(AS$5="E",AS$5="EMB"),IF(MOD(AS26,9)=0,"—",16*AS26-15),IF(OR(AS$5="M",AS$5="MADI"),"—","Err")))</f>
        <v>1313</v>
      </c>
      <c r="AT27" s="7">
        <f>IF(OR(AS$5="SFILL",AS$5="HFILL",AS$5="S",AS$5="",AS$5="STD",AS$5="A",AS$5="AES",AS$5="F",AS$5="Fiber")," ",IF(OR(AS$5="E",AS$5="EMB"),IF(MOD(AS26,9)=0,"—",16*AS26),IF(OR(AS$5="M",AS$5="MADI"),"—","Err")))</f>
        <v>1328</v>
      </c>
      <c r="AU27" s="9" t="str">
        <f>IF(OR(AU$5="SFILL",AU$5="HFILL",AU$5="S",AU$5="",AU$5="STD",AU$5="A",AU$5="AES",AU$5="F",AU$5="Fiber")," ",IF(OR(AU$5="E",AU$5="EMB"),IF(MOD(AU26,9)=0,"—",16*AU26-15),IF(OR(AU$5="M",AU$5="MADI"),"—","Err")))</f>
        <v xml:space="preserve"> </v>
      </c>
      <c r="AV27" s="7" t="str">
        <f>IF(OR(AU$5="SFILL",AU$5="HFILL",AU$5="S",AU$5="",AU$5="STD",AU$5="A",AU$5="AES",AU$5="F",AU$5="Fiber")," ",IF(OR(AU$5="E",AU$5="EMB"),IF(MOD(AU26,9)=0,"—",16*AU26),IF(OR(AU$5="M",AU$5="MADI"),"—","Err")))</f>
        <v xml:space="preserve"> </v>
      </c>
      <c r="AW27" s="9" t="str">
        <f>IF(OR(AW$5="SFILL",AW$5="HFILL",AW$5="S",AW$5="",AW$5="STD",AW$5="A",AW$5="AES",AW$5="F",AW$5="Fiber")," ",IF(OR(AW$5="E",AW$5="EMB"),IF(MOD(AW26,9)=0,"—",16*AW26-15),IF(OR(AW$5="M",AW$5="MADI"),"—","Err")))</f>
        <v xml:space="preserve"> </v>
      </c>
      <c r="AX27" s="7" t="str">
        <f>IF(OR(AW$5="SFILL",AW$5="HFILL",AW$5="S",AW$5="",AW$5="STD",AW$5="A",AW$5="AES",AW$5="F",AW$5="Fiber")," ",IF(OR(AW$5="E",AW$5="EMB"),IF(MOD(AW26,9)=0,"—",16*AW26),IF(OR(AW$5="M",AW$5="MADI"),"—","Err")))</f>
        <v xml:space="preserve"> </v>
      </c>
      <c r="AY27" s="9" t="str">
        <f>IF(OR(AY$5="SFILL",AY$5="HFILL",AY$5="S",AY$5="",AY$5="STD",AY$5="A",AY$5="AES",AY$5="F",AY$5="Fiber")," ",IF(OR(AY$5="E",AY$5="EMB"),IF(MOD(AY26,9)=0,"—",16*AY26-15),IF(OR(AY$5="M",AY$5="MADI"),"—","Err")))</f>
        <v xml:space="preserve"> </v>
      </c>
      <c r="AZ27" s="7" t="str">
        <f>IF(OR(AY$5="SFILL",AY$5="HFILL",AY$5="S",AY$5="",AY$5="STD",AY$5="A",AY$5="AES",AY$5="F",AY$5="Fiber")," ",IF(OR(AY$5="E",AY$5="EMB"),IF(MOD(AY26,9)=0,"—",16*AY26),IF(OR(AY$5="M",AY$5="MADI"),"—","Err")))</f>
        <v xml:space="preserve"> </v>
      </c>
      <c r="BA27" s="9" t="str">
        <f>IF(OR(BA$5="SFILL",BA$5="HFILL",BA$5="S",BA$5="",BA$5="STD",BA$5="A",BA$5="AES",BA$5="F",BA$5="Fiber")," ",IF(OR(BA$5="E",BA$5="EMB"),IF(MOD(BA26,9)=0,"—",16*BA26-15),IF(OR(BA$5="M",BA$5="MADI"),"—","Err")))</f>
        <v xml:space="preserve"> </v>
      </c>
      <c r="BB27" s="7" t="str">
        <f>IF(OR(BA$5="SFILL",BA$5="HFILL",BA$5="S",BA$5="",BA$5="STD",BA$5="A",BA$5="AES",BA$5="F",BA$5="Fiber")," ",IF(OR(BA$5="E",BA$5="EMB"),IF(MOD(BA26,9)=0,"—",16*BA26),IF(OR(BA$5="M",BA$5="MADI"),"—","Err")))</f>
        <v xml:space="preserve"> </v>
      </c>
      <c r="BC27" s="9" t="str">
        <f>IF(OR(BC$5="SFILL",BC$5="HFILL",BC$5="S",BC$5="",BC$5="STD",BC$5="A",BC$5="AES",BC$5="F",BC$5="Fiber")," ",IF(OR(BC$5="E",BC$5="EMB"),IF(MOD(BC26,9)=0,"—",16*BC26-15),IF(OR(BC$5="M",BC$5="MADI"),"—","Err")))</f>
        <v xml:space="preserve"> </v>
      </c>
      <c r="BD27" s="7" t="str">
        <f>IF(OR(BC$5="SFILL",BC$5="HFILL",BC$5="S",BC$5="",BC$5="STD",BC$5="A",BC$5="AES",BC$5="F",BC$5="Fiber")," ",IF(OR(BC$5="E",BC$5="EMB"),IF(MOD(BC26,9)=0,"—",16*BC26),IF(OR(BC$5="M",BC$5="MADI"),"—","Err")))</f>
        <v xml:space="preserve"> </v>
      </c>
      <c r="BE27" s="9" t="str">
        <f>IF(OR(BE$5="SFILL",BE$5="HFILL",BE$5="S",BE$5="",BE$5="STD",BE$5="A",BE$5="AES",BE$5="F",BE$5="Fiber")," ",IF(OR(BE$5="E",BE$5="EMB"),IF(MOD(BE26,9)=0,"—",16*BE26-15),IF(OR(BE$5="M",BE$5="MADI"),"—","Err")))</f>
        <v xml:space="preserve"> </v>
      </c>
      <c r="BF27" s="7" t="str">
        <f>IF(OR(BE$5="SFILL",BE$5="HFILL",BE$5="S",BE$5="",BE$5="STD",BE$5="A",BE$5="AES",BE$5="F",BE$5="Fiber")," ",IF(OR(BE$5="E",BE$5="EMB"),IF(MOD(BE26,9)=0,"—",16*BE26),IF(OR(BE$5="M",BE$5="MADI"),"—","Err")))</f>
        <v xml:space="preserve"> </v>
      </c>
      <c r="BG27" s="9">
        <f>IF(OR(BG$5="SFILL",BG$5="HFILL",BG$5="S",BG$5="",BG$5="STD",BG$5="A",BG$5="AES",BG$5="F",BG$5="Fiber")," ",IF(OR(BG$5="E",BG$5="EMB"),IF(MOD(BG26,9)=0,"—",16*BG26-15),IF(OR(BG$5="M",BG$5="MADI"),"—","Err")))</f>
        <v>305</v>
      </c>
      <c r="BH27" s="7">
        <f>IF(OR(BG$5="SFILL",BG$5="HFILL",BG$5="S",BG$5="",BG$5="STD",BG$5="A",BG$5="AES",BG$5="F",BG$5="Fiber")," ",IF(OR(BG$5="E",BG$5="EMB"),IF(MOD(BG26,9)=0,"—",16*BG26),IF(OR(BG$5="M",BG$5="MADI"),"—","Err")))</f>
        <v>320</v>
      </c>
      <c r="BI27" s="9" t="str">
        <f>IF(OR(BI$5="SFILL",BI$5="HFILL",BI$5="S",BI$5="",BI$5="STD",BI$5="A",BI$5="AES",BI$5="F",BI$5="Fiber")," ",IF(OR(BI$5="E",BI$5="EMB"),IF(MOD(BI26,9)=0,"—",16*BI26-15),IF(OR(BI$5="M",BI$5="MADI"),"—","Err")))</f>
        <v xml:space="preserve"> </v>
      </c>
      <c r="BJ27" s="7" t="str">
        <f>IF(OR(BI$5="SFILL",BI$5="HFILL",BI$5="S",BI$5="",BI$5="STD",BI$5="A",BI$5="AES",BI$5="F",BI$5="Fiber")," ",IF(OR(BI$5="E",BI$5="EMB"),IF(MOD(BI26,9)=0,"—",16*BI26),IF(OR(BI$5="M",BI$5="MADI"),"—","Err")))</f>
        <v xml:space="preserve"> </v>
      </c>
      <c r="BK27" s="9" t="str">
        <f>IF(OR(BK$5="SFILL",BK$5="HFILL",BK$5="S",BK$5="",BK$5="STD",BK$5="A",BK$5="AES",BK$5="F",BK$5="Fiber")," ",IF(OR(BK$5="E",BK$5="EMB"),IF(MOD(BK26,9)=0,"—",16*BK26-15),IF(OR(BK$5="M",BK$5="MADI"),"—","Err")))</f>
        <v xml:space="preserve"> </v>
      </c>
      <c r="BL27" s="7" t="str">
        <f>IF(OR(BK$5="SFILL",BK$5="HFILL",BK$5="S",BK$5="",BK$5="STD",BK$5="A",BK$5="AES",BK$5="F",BK$5="Fiber")," ",IF(OR(BK$5="E",BK$5="EMB"),IF(MOD(BK26,9)=0,"—",16*BK26),IF(OR(BK$5="M",BK$5="MADI"),"—","Err")))</f>
        <v xml:space="preserve"> </v>
      </c>
      <c r="BM27" s="11"/>
      <c r="BN27" s="12"/>
    </row>
    <row r="28" spans="1:66" s="1" customFormat="1" x14ac:dyDescent="0.25">
      <c r="A28" s="10">
        <f>(A$2)*9-6</f>
        <v>426</v>
      </c>
      <c r="B28" s="32"/>
      <c r="C28" s="10">
        <f>(C$2)*9-6</f>
        <v>417</v>
      </c>
      <c r="D28" s="32"/>
      <c r="E28" s="10">
        <f>(E$2)*9-6</f>
        <v>408</v>
      </c>
      <c r="F28" s="32"/>
      <c r="G28" s="10">
        <f>(G$2)*9-6</f>
        <v>399</v>
      </c>
      <c r="H28" s="32"/>
      <c r="I28" s="10">
        <f>(I$2)*9-6</f>
        <v>390</v>
      </c>
      <c r="J28" s="32"/>
      <c r="K28" s="10">
        <f>(K$2)*9-6</f>
        <v>381</v>
      </c>
      <c r="L28" s="32"/>
      <c r="M28" s="10">
        <f>(M$2)*9-6</f>
        <v>372</v>
      </c>
      <c r="N28" s="32"/>
      <c r="O28" s="10">
        <f>(O$2)*9-6</f>
        <v>363</v>
      </c>
      <c r="P28" s="32"/>
      <c r="Q28" s="10">
        <f>(Q$2)*9-6</f>
        <v>354</v>
      </c>
      <c r="R28" s="32"/>
      <c r="S28" s="10">
        <f>(S$2)*9-6</f>
        <v>345</v>
      </c>
      <c r="T28" s="32"/>
      <c r="U28" s="10">
        <f>(U$2)*9-6</f>
        <v>336</v>
      </c>
      <c r="V28" s="32"/>
      <c r="W28" s="10">
        <f>(W$2)*9-6</f>
        <v>327</v>
      </c>
      <c r="X28" s="32"/>
      <c r="Y28" s="10">
        <f>(Y$2)*9-6</f>
        <v>318</v>
      </c>
      <c r="Z28" s="32"/>
      <c r="AA28" s="10">
        <f>(AA$2)*9-6</f>
        <v>309</v>
      </c>
      <c r="AB28" s="32"/>
      <c r="AC28" s="10">
        <f>(AC$2)*9-6</f>
        <v>300</v>
      </c>
      <c r="AD28" s="32"/>
      <c r="AE28" s="10">
        <f>(AE$2)*9-6</f>
        <v>291</v>
      </c>
      <c r="AF28" s="32"/>
      <c r="AG28" s="10">
        <f>(AG$2)*9-6</f>
        <v>138</v>
      </c>
      <c r="AH28" s="32"/>
      <c r="AI28" s="10">
        <f>(AI$2)*9-6</f>
        <v>129</v>
      </c>
      <c r="AJ28" s="32"/>
      <c r="AK28" s="10">
        <f>(AK$2)*9-6</f>
        <v>120</v>
      </c>
      <c r="AL28" s="32"/>
      <c r="AM28" s="10">
        <f>(AM$2)*9-6</f>
        <v>111</v>
      </c>
      <c r="AN28" s="32"/>
      <c r="AO28" s="10">
        <f>(AO$2)*9-6</f>
        <v>102</v>
      </c>
      <c r="AP28" s="32"/>
      <c r="AQ28" s="10">
        <f>(AQ$2)*9-6</f>
        <v>93</v>
      </c>
      <c r="AR28" s="32"/>
      <c r="AS28" s="10">
        <f>(AS$2)*9-6</f>
        <v>84</v>
      </c>
      <c r="AT28" s="32"/>
      <c r="AU28" s="10">
        <f>(AU$2)*9-6</f>
        <v>75</v>
      </c>
      <c r="AV28" s="32"/>
      <c r="AW28" s="10">
        <f>(AW$2)*9-6</f>
        <v>66</v>
      </c>
      <c r="AX28" s="32"/>
      <c r="AY28" s="10">
        <f>(AY$2)*9-6</f>
        <v>57</v>
      </c>
      <c r="AZ28" s="32"/>
      <c r="BA28" s="10">
        <f>(BA$2)*9-6</f>
        <v>48</v>
      </c>
      <c r="BB28" s="32"/>
      <c r="BC28" s="10">
        <f>(BC$2)*9-6</f>
        <v>39</v>
      </c>
      <c r="BD28" s="32"/>
      <c r="BE28" s="10">
        <f>(BE$2)*9-6</f>
        <v>30</v>
      </c>
      <c r="BF28" s="32"/>
      <c r="BG28" s="10">
        <f>(BG$2)*9-6</f>
        <v>21</v>
      </c>
      <c r="BH28" s="32"/>
      <c r="BI28" s="10">
        <f>(BI$2)*9-6</f>
        <v>12</v>
      </c>
      <c r="BJ28" s="32"/>
      <c r="BK28" s="10">
        <f>(BK$2)*9-6</f>
        <v>3</v>
      </c>
      <c r="BL28" s="32"/>
      <c r="BM28" s="3"/>
      <c r="BN28" s="15"/>
    </row>
    <row r="29" spans="1:66" s="5" customFormat="1" ht="13.5" x14ac:dyDescent="0.25">
      <c r="A29" s="9" t="str">
        <f>IF(OR(A$5="SFILL",A$5="HFILL",A$5="S",A$5="",A$5="STD",A$5="A",A$5="AES",A$5="F",A$5="Fiber")," ",IF(OR(A$5="E",A$5="EMB"),IF(MOD(A28,9)=0,"—",16*A28-15),IF(OR(A$5="M",A$5="MADI"),"—","Err")))</f>
        <v xml:space="preserve"> </v>
      </c>
      <c r="B29" s="7" t="str">
        <f>IF(OR(A$5="SFILL",A$5="HFILL",A$5="S",A$5="",A$5="STD",A$5="A",A$5="AES",A$5="F",A$5="Fiber")," ",IF(OR(A$5="E",A$5="EMB"),IF(MOD(A28,9)=0,"—",16*A28),IF(OR(A$5="M",A$5="MADI"),"—","Err")))</f>
        <v xml:space="preserve"> </v>
      </c>
      <c r="C29" s="9" t="str">
        <f>IF(OR(C$5="SFILL",C$5="HFILL",C$5="S",C$5="",C$5="STD",C$5="A",C$5="AES",C$5="F",C$5="Fiber")," ",IF(OR(C$5="E",C$5="EMB"),IF(MOD(C28,9)=0,"—",16*C28-15),IF(OR(C$5="M",C$5="MADI"),"—","Err")))</f>
        <v xml:space="preserve"> </v>
      </c>
      <c r="D29" s="7" t="str">
        <f>IF(OR(C$5="SFILL",C$5="HFILL",C$5="S",C$5="",C$5="STD",C$5="A",C$5="AES",C$5="F",C$5="Fiber")," ",IF(OR(C$5="E",C$5="EMB"),IF(MOD(C28,9)=0,"—",16*C28),IF(OR(C$5="M",C$5="MADI"),"—","Err")))</f>
        <v xml:space="preserve"> </v>
      </c>
      <c r="E29" s="9" t="str">
        <f>IF(OR(E$5="SFILL",E$5="HFILL",E$5="S",E$5="",E$5="STD",E$5="A",E$5="AES",E$5="F",E$5="Fiber")," ",IF(OR(E$5="E",E$5="EMB"),IF(MOD(E28,9)=0,"—",16*E28-15),IF(OR(E$5="M",E$5="MADI"),"—","Err")))</f>
        <v xml:space="preserve"> </v>
      </c>
      <c r="F29" s="7" t="str">
        <f>IF(OR(E$5="SFILL",E$5="HFILL",E$5="S",E$5="",E$5="STD",E$5="A",E$5="AES",E$5="F",E$5="Fiber")," ",IF(OR(E$5="E",E$5="EMB"),IF(MOD(E28,9)=0,"—",16*E28),IF(OR(E$5="M",E$5="MADI"),"—","Err")))</f>
        <v xml:space="preserve"> </v>
      </c>
      <c r="G29" s="9" t="str">
        <f>IF(OR(G$5="SFILL",G$5="HFILL",G$5="S",G$5="",G$5="STD",G$5="A",G$5="AES",G$5="F",G$5="Fiber")," ",IF(OR(G$5="E",G$5="EMB"),IF(MOD(G28,9)=0,"—",16*G28-15),IF(OR(G$5="M",G$5="MADI"),"—","Err")))</f>
        <v xml:space="preserve"> </v>
      </c>
      <c r="H29" s="7" t="str">
        <f>IF(OR(G$5="SFILL",G$5="HFILL",G$5="S",G$5="",G$5="STD",G$5="A",G$5="AES",G$5="F",G$5="Fiber")," ",IF(OR(G$5="E",G$5="EMB"),IF(MOD(G28,9)=0,"—",16*G28),IF(OR(G$5="M",G$5="MADI"),"—","Err")))</f>
        <v xml:space="preserve"> </v>
      </c>
      <c r="I29" s="9" t="str">
        <f>IF(OR(I$5="SFILL",I$5="HFILL",I$5="S",I$5="",I$5="STD",I$5="A",I$5="AES",I$5="F",I$5="Fiber")," ",IF(OR(I$5="E",I$5="EMB"),IF(MOD(I28,9)=0,"—",16*I28-15),IF(OR(I$5="M",I$5="MADI"),"—","Err")))</f>
        <v xml:space="preserve"> </v>
      </c>
      <c r="J29" s="7" t="str">
        <f>IF(OR(I$5="SFILL",I$5="HFILL",I$5="S",I$5="",I$5="STD",I$5="A",I$5="AES",I$5="F",I$5="Fiber")," ",IF(OR(I$5="E",I$5="EMB"),IF(MOD(I28,9)=0,"—",16*I28),IF(OR(I$5="M",I$5="MADI"),"—","Err")))</f>
        <v xml:space="preserve"> </v>
      </c>
      <c r="K29" s="9" t="str">
        <f>IF(OR(K$5="SFILL",K$5="HFILL",K$5="S",K$5="",K$5="STD",K$5="A",K$5="AES",K$5="F",K$5="Fiber")," ",IF(OR(K$5="E",K$5="EMB"),IF(MOD(K28,9)=0,"—",16*K28-15),IF(OR(K$5="M",K$5="MADI"),"—","Err")))</f>
        <v xml:space="preserve"> </v>
      </c>
      <c r="L29" s="7" t="str">
        <f>IF(OR(K$5="SFILL",K$5="HFILL",K$5="S",K$5="",K$5="STD",K$5="A",K$5="AES",K$5="F",K$5="Fiber")," ",IF(OR(K$5="E",K$5="EMB"),IF(MOD(K28,9)=0,"—",16*K28),IF(OR(K$5="M",K$5="MADI"),"—","Err")))</f>
        <v xml:space="preserve"> </v>
      </c>
      <c r="M29" s="9" t="str">
        <f>IF(OR(M$5="SFILL",M$5="HFILL",M$5="S",M$5="",M$5="STD",M$5="A",M$5="AES",M$5="F",M$5="Fiber")," ",IF(OR(M$5="E",M$5="EMB"),IF(MOD(M28,9)=0,"—",16*M28-15),IF(OR(M$5="M",M$5="MADI"),"—","Err")))</f>
        <v xml:space="preserve"> </v>
      </c>
      <c r="N29" s="7" t="str">
        <f>IF(OR(M$5="SFILL",M$5="HFILL",M$5="S",M$5="",M$5="STD",M$5="A",M$5="AES",M$5="F",M$5="Fiber")," ",IF(OR(M$5="E",M$5="EMB"),IF(MOD(M28,9)=0,"—",16*M28),IF(OR(M$5="M",M$5="MADI"),"—","Err")))</f>
        <v xml:space="preserve"> </v>
      </c>
      <c r="O29" s="9" t="str">
        <f>IF(OR(O$5="SFILL",O$5="HFILL",O$5="S",O$5="",O$5="STD",O$5="A",O$5="AES",O$5="F",O$5="Fiber")," ",IF(OR(O$5="E",O$5="EMB"),IF(MOD(O28,9)=0,"—",16*O28-15),IF(OR(O$5="M",O$5="MADI"),"—","Err")))</f>
        <v xml:space="preserve"> </v>
      </c>
      <c r="P29" s="7" t="str">
        <f>IF(OR(O$5="SFILL",O$5="HFILL",O$5="S",O$5="",O$5="STD",O$5="A",O$5="AES",O$5="F",O$5="Fiber")," ",IF(OR(O$5="E",O$5="EMB"),IF(MOD(O28,9)=0,"—",16*O28),IF(OR(O$5="M",O$5="MADI"),"—","Err")))</f>
        <v xml:space="preserve"> </v>
      </c>
      <c r="Q29" s="9" t="str">
        <f>IF(OR(Q$5="SFILL",Q$5="HFILL",Q$5="S",Q$5="",Q$5="STD",Q$5="A",Q$5="AES",Q$5="F",Q$5="Fiber")," ",IF(OR(Q$5="E",Q$5="EMB"),IF(MOD(Q28,9)=0,"—",16*Q28-15),IF(OR(Q$5="M",Q$5="MADI"),"—","Err")))</f>
        <v xml:space="preserve"> </v>
      </c>
      <c r="R29" s="7" t="str">
        <f>IF(OR(Q$5="SFILL",Q$5="HFILL",Q$5="S",Q$5="",Q$5="STD",Q$5="A",Q$5="AES",Q$5="F",Q$5="Fiber")," ",IF(OR(Q$5="E",Q$5="EMB"),IF(MOD(Q28,9)=0,"—",16*Q28),IF(OR(Q$5="M",Q$5="MADI"),"—","Err")))</f>
        <v xml:space="preserve"> </v>
      </c>
      <c r="S29" s="9" t="str">
        <f>IF(OR(S$5="SFILL",S$5="HFILL",S$5="S",S$5="",S$5="STD",S$5="A",S$5="AES",S$5="F",S$5="Fiber")," ",IF(OR(S$5="E",S$5="EMB"),IF(MOD(S28,9)=0,"—",16*S28-15),IF(OR(S$5="M",S$5="MADI"),"—","Err")))</f>
        <v xml:space="preserve"> </v>
      </c>
      <c r="T29" s="7" t="str">
        <f>IF(OR(S$5="SFILL",S$5="HFILL",S$5="S",S$5="",S$5="STD",S$5="A",S$5="AES",S$5="F",S$5="Fiber")," ",IF(OR(S$5="E",S$5="EMB"),IF(MOD(S28,9)=0,"—",16*S28),IF(OR(S$5="M",S$5="MADI"),"—","Err")))</f>
        <v xml:space="preserve"> </v>
      </c>
      <c r="U29" s="9" t="str">
        <f>IF(OR(U$5="SFILL",U$5="HFILL",U$5="S",U$5="",U$5="STD",U$5="A",U$5="AES",U$5="F",U$5="Fiber")," ",IF(OR(U$5="E",U$5="EMB"),IF(MOD(U28,9)=0,"—",16*U28-15),IF(OR(U$5="M",U$5="MADI"),"—","Err")))</f>
        <v xml:space="preserve"> </v>
      </c>
      <c r="V29" s="7" t="str">
        <f>IF(OR(U$5="SFILL",U$5="HFILL",U$5="S",U$5="",U$5="STD",U$5="A",U$5="AES",U$5="F",U$5="Fiber")," ",IF(OR(U$5="E",U$5="EMB"),IF(MOD(U28,9)=0,"—",16*U28),IF(OR(U$5="M",U$5="MADI"),"—","Err")))</f>
        <v xml:space="preserve"> </v>
      </c>
      <c r="W29" s="9" t="str">
        <f>IF(OR(W$5="SFILL",W$5="HFILL",W$5="S",W$5="",W$5="STD",W$5="A",W$5="AES",W$5="F",W$5="Fiber")," ",IF(OR(W$5="E",W$5="EMB"),IF(MOD(W28,9)=0,"—",16*W28-15),IF(OR(W$5="M",W$5="MADI"),"—","Err")))</f>
        <v xml:space="preserve"> </v>
      </c>
      <c r="X29" s="7" t="str">
        <f>IF(OR(W$5="SFILL",W$5="HFILL",W$5="S",W$5="",W$5="STD",W$5="A",W$5="AES",W$5="F",W$5="Fiber")," ",IF(OR(W$5="E",W$5="EMB"),IF(MOD(W28,9)=0,"—",16*W28),IF(OR(W$5="M",W$5="MADI"),"—","Err")))</f>
        <v xml:space="preserve"> </v>
      </c>
      <c r="Y29" s="9" t="str">
        <f>IF(OR(Y$5="SFILL",Y$5="HFILL",Y$5="S",Y$5="",Y$5="STD",Y$5="A",Y$5="AES",Y$5="F",Y$5="Fiber")," ",IF(OR(Y$5="E",Y$5="EMB"),IF(MOD(Y28,9)=0,"—",16*Y28-15),IF(OR(Y$5="M",Y$5="MADI"),"—","Err")))</f>
        <v xml:space="preserve"> </v>
      </c>
      <c r="Z29" s="7" t="str">
        <f>IF(OR(Y$5="SFILL",Y$5="HFILL",Y$5="S",Y$5="",Y$5="STD",Y$5="A",Y$5="AES",Y$5="F",Y$5="Fiber")," ",IF(OR(Y$5="E",Y$5="EMB"),IF(MOD(Y28,9)=0,"—",16*Y28),IF(OR(Y$5="M",Y$5="MADI"),"—","Err")))</f>
        <v xml:space="preserve"> </v>
      </c>
      <c r="AA29" s="9" t="str">
        <f>IF(OR(AA$5="SFILL",AA$5="HFILL",AA$5="S",AA$5="",AA$5="STD",AA$5="A",AA$5="AES",AA$5="F",AA$5="Fiber")," ",IF(OR(AA$5="E",AA$5="EMB"),IF(MOD(AA28,9)=0,"—",16*AA28-15),IF(OR(AA$5="M",AA$5="MADI"),"—","Err")))</f>
        <v xml:space="preserve"> </v>
      </c>
      <c r="AB29" s="7" t="str">
        <f>IF(OR(AA$5="SFILL",AA$5="HFILL",AA$5="S",AA$5="",AA$5="STD",AA$5="A",AA$5="AES",AA$5="F",AA$5="Fiber")," ",IF(OR(AA$5="E",AA$5="EMB"),IF(MOD(AA28,9)=0,"—",16*AA28),IF(OR(AA$5="M",AA$5="MADI"),"—","Err")))</f>
        <v xml:space="preserve"> </v>
      </c>
      <c r="AC29" s="9" t="str">
        <f>IF(OR(AC$5="SFILL",AC$5="HFILL",AC$5="S",AC$5="",AC$5="STD",AC$5="A",AC$5="AES",AC$5="F",AC$5="Fiber")," ",IF(OR(AC$5="E",AC$5="EMB"),IF(MOD(AC28,9)=0,"—",16*AC28-15),IF(OR(AC$5="M",AC$5="MADI"),"—","Err")))</f>
        <v xml:space="preserve"> </v>
      </c>
      <c r="AD29" s="7" t="str">
        <f>IF(OR(AC$5="SFILL",AC$5="HFILL",AC$5="S",AC$5="",AC$5="STD",AC$5="A",AC$5="AES",AC$5="F",AC$5="Fiber")," ",IF(OR(AC$5="E",AC$5="EMB"),IF(MOD(AC28,9)=0,"—",16*AC28),IF(OR(AC$5="M",AC$5="MADI"),"—","Err")))</f>
        <v xml:space="preserve"> </v>
      </c>
      <c r="AE29" s="9" t="str">
        <f>IF(OR(AE$5="SFILL",AE$5="HFILL",AE$5="S",AE$5="",AE$5="STD",AE$5="A",AE$5="AES",AE$5="F",AE$5="Fiber")," ",IF(OR(AE$5="E",AE$5="EMB"),IF(MOD(AE28,9)=0,"—",16*AE28-15),IF(OR(AE$5="M",AE$5="MADI"),"—","Err")))</f>
        <v xml:space="preserve"> </v>
      </c>
      <c r="AF29" s="7" t="str">
        <f>IF(OR(AE$5="SFILL",AE$5="HFILL",AE$5="S",AE$5="",AE$5="STD",AE$5="A",AE$5="AES",AE$5="F",AE$5="Fiber")," ",IF(OR(AE$5="E",AE$5="EMB"),IF(MOD(AE28,9)=0,"—",16*AE28),IF(OR(AE$5="M",AE$5="MADI"),"—","Err")))</f>
        <v xml:space="preserve"> </v>
      </c>
      <c r="AG29" s="9" t="str">
        <f>IF(OR(AG$5="SFILL",AG$5="HFILL",AG$5="S",AG$5="",AG$5="STD",AG$5="A",AG$5="AES",AG$5="F",AG$5="Fiber")," ",IF(OR(AG$5="E",AG$5="EMB"),IF(MOD(AG28,9)=0,"—",16*AG28-15),IF(OR(AG$5="M",AG$5="MADI"),"—","Err")))</f>
        <v xml:space="preserve"> </v>
      </c>
      <c r="AH29" s="7" t="str">
        <f>IF(OR(AG$5="SFILL",AG$5="HFILL",AG$5="S",AG$5="",AG$5="STD",AG$5="A",AG$5="AES",AG$5="F",AG$5="Fiber")," ",IF(OR(AG$5="E",AG$5="EMB"),IF(MOD(AG28,9)=0,"—",16*AG28),IF(OR(AG$5="M",AG$5="MADI"),"—","Err")))</f>
        <v xml:space="preserve"> </v>
      </c>
      <c r="AI29" s="9" t="str">
        <f>IF(OR(AI$5="SFILL",AI$5="HFILL",AI$5="S",AI$5="",AI$5="STD",AI$5="A",AI$5="AES",AI$5="F",AI$5="Fiber")," ",IF(OR(AI$5="E",AI$5="EMB"),IF(MOD(AI28,9)=0,"—",16*AI28-15),IF(OR(AI$5="M",AI$5="MADI"),"—","Err")))</f>
        <v xml:space="preserve"> </v>
      </c>
      <c r="AJ29" s="7" t="str">
        <f>IF(OR(AI$5="SFILL",AI$5="HFILL",AI$5="S",AI$5="",AI$5="STD",AI$5="A",AI$5="AES",AI$5="F",AI$5="Fiber")," ",IF(OR(AI$5="E",AI$5="EMB"),IF(MOD(AI28,9)=0,"—",16*AI28),IF(OR(AI$5="M",AI$5="MADI"),"—","Err")))</f>
        <v xml:space="preserve"> </v>
      </c>
      <c r="AK29" s="9" t="str">
        <f>IF(OR(AK$5="SFILL",AK$5="HFILL",AK$5="S",AK$5="",AK$5="STD",AK$5="A",AK$5="AES",AK$5="F",AK$5="Fiber")," ",IF(OR(AK$5="E",AK$5="EMB"),IF(MOD(AK28,9)=0,"—",16*AK28-15),IF(OR(AK$5="M",AK$5="MADI"),"—","Err")))</f>
        <v xml:space="preserve"> </v>
      </c>
      <c r="AL29" s="7" t="str">
        <f>IF(OR(AK$5="SFILL",AK$5="HFILL",AK$5="S",AK$5="",AK$5="STD",AK$5="A",AK$5="AES",AK$5="F",AK$5="Fiber")," ",IF(OR(AK$5="E",AK$5="EMB"),IF(MOD(AK28,9)=0,"—",16*AK28),IF(OR(AK$5="M",AK$5="MADI"),"—","Err")))</f>
        <v xml:space="preserve"> </v>
      </c>
      <c r="AM29" s="9" t="str">
        <f>IF(OR(AM$5="SFILL",AM$5="HFILL",AM$5="S",AM$5="",AM$5="STD",AM$5="A",AM$5="AES",AM$5="F",AM$5="Fiber")," ",IF(OR(AM$5="E",AM$5="EMB"),IF(MOD(AM28,9)=0,"—",16*AM28-15),IF(OR(AM$5="M",AM$5="MADI"),"—","Err")))</f>
        <v xml:space="preserve"> </v>
      </c>
      <c r="AN29" s="7" t="str">
        <f>IF(OR(AM$5="SFILL",AM$5="HFILL",AM$5="S",AM$5="",AM$5="STD",AM$5="A",AM$5="AES",AM$5="F",AM$5="Fiber")," ",IF(OR(AM$5="E",AM$5="EMB"),IF(MOD(AM28,9)=0,"—",16*AM28),IF(OR(AM$5="M",AM$5="MADI"),"—","Err")))</f>
        <v xml:space="preserve"> </v>
      </c>
      <c r="AO29" s="9" t="str">
        <f>IF(OR(AO$5="SFILL",AO$5="HFILL",AO$5="S",AO$5="",AO$5="STD",AO$5="A",AO$5="AES",AO$5="F",AO$5="Fiber")," ",IF(OR(AO$5="E",AO$5="EMB"),IF(MOD(AO28,9)=0,"—",16*AO28-15),IF(OR(AO$5="M",AO$5="MADI"),"—","Err")))</f>
        <v xml:space="preserve"> </v>
      </c>
      <c r="AP29" s="7" t="str">
        <f>IF(OR(AO$5="SFILL",AO$5="HFILL",AO$5="S",AO$5="",AO$5="STD",AO$5="A",AO$5="AES",AO$5="F",AO$5="Fiber")," ",IF(OR(AO$5="E",AO$5="EMB"),IF(MOD(AO28,9)=0,"—",16*AO28),IF(OR(AO$5="M",AO$5="MADI"),"—","Err")))</f>
        <v xml:space="preserve"> </v>
      </c>
      <c r="AQ29" s="9" t="str">
        <f>IF(OR(AQ$5="SFILL",AQ$5="HFILL",AQ$5="S",AQ$5="",AQ$5="STD",AQ$5="A",AQ$5="AES",AQ$5="F",AQ$5="Fiber")," ",IF(OR(AQ$5="E",AQ$5="EMB"),IF(MOD(AQ28,9)=0,"—",16*AQ28-15),IF(OR(AQ$5="M",AQ$5="MADI"),"—","Err")))</f>
        <v>—</v>
      </c>
      <c r="AR29" s="7" t="str">
        <f>IF(OR(AQ$5="SFILL",AQ$5="HFILL",AQ$5="S",AQ$5="",AQ$5="STD",AQ$5="A",AQ$5="AES",AQ$5="F",AQ$5="Fiber")," ",IF(OR(AQ$5="E",AQ$5="EMB"),IF(MOD(AQ28,9)=0,"—",16*AQ28),IF(OR(AQ$5="M",AQ$5="MADI"),"—","Err")))</f>
        <v>—</v>
      </c>
      <c r="AS29" s="9">
        <f>IF(OR(AS$5="SFILL",AS$5="HFILL",AS$5="S",AS$5="",AS$5="STD",AS$5="A",AS$5="AES",AS$5="F",AS$5="Fiber")," ",IF(OR(AS$5="E",AS$5="EMB"),IF(MOD(AS28,9)=0,"—",16*AS28-15),IF(OR(AS$5="M",AS$5="MADI"),"—","Err")))</f>
        <v>1329</v>
      </c>
      <c r="AT29" s="7">
        <f>IF(OR(AS$5="SFILL",AS$5="HFILL",AS$5="S",AS$5="",AS$5="STD",AS$5="A",AS$5="AES",AS$5="F",AS$5="Fiber")," ",IF(OR(AS$5="E",AS$5="EMB"),IF(MOD(AS28,9)=0,"—",16*AS28),IF(OR(AS$5="M",AS$5="MADI"),"—","Err")))</f>
        <v>1344</v>
      </c>
      <c r="AU29" s="9" t="str">
        <f>IF(OR(AU$5="SFILL",AU$5="HFILL",AU$5="S",AU$5="",AU$5="STD",AU$5="A",AU$5="AES",AU$5="F",AU$5="Fiber")," ",IF(OR(AU$5="E",AU$5="EMB"),IF(MOD(AU28,9)=0,"—",16*AU28-15),IF(OR(AU$5="M",AU$5="MADI"),"—","Err")))</f>
        <v xml:space="preserve"> </v>
      </c>
      <c r="AV29" s="7" t="str">
        <f>IF(OR(AU$5="SFILL",AU$5="HFILL",AU$5="S",AU$5="",AU$5="STD",AU$5="A",AU$5="AES",AU$5="F",AU$5="Fiber")," ",IF(OR(AU$5="E",AU$5="EMB"),IF(MOD(AU28,9)=0,"—",16*AU28),IF(OR(AU$5="M",AU$5="MADI"),"—","Err")))</f>
        <v xml:space="preserve"> </v>
      </c>
      <c r="AW29" s="9" t="str">
        <f>IF(OR(AW$5="SFILL",AW$5="HFILL",AW$5="S",AW$5="",AW$5="STD",AW$5="A",AW$5="AES",AW$5="F",AW$5="Fiber")," ",IF(OR(AW$5="E",AW$5="EMB"),IF(MOD(AW28,9)=0,"—",16*AW28-15),IF(OR(AW$5="M",AW$5="MADI"),"—","Err")))</f>
        <v xml:space="preserve"> </v>
      </c>
      <c r="AX29" s="7" t="str">
        <f>IF(OR(AW$5="SFILL",AW$5="HFILL",AW$5="S",AW$5="",AW$5="STD",AW$5="A",AW$5="AES",AW$5="F",AW$5="Fiber")," ",IF(OR(AW$5="E",AW$5="EMB"),IF(MOD(AW28,9)=0,"—",16*AW28),IF(OR(AW$5="M",AW$5="MADI"),"—","Err")))</f>
        <v xml:space="preserve"> </v>
      </c>
      <c r="AY29" s="9" t="str">
        <f>IF(OR(AY$5="SFILL",AY$5="HFILL",AY$5="S",AY$5="",AY$5="STD",AY$5="A",AY$5="AES",AY$5="F",AY$5="Fiber")," ",IF(OR(AY$5="E",AY$5="EMB"),IF(MOD(AY28,9)=0,"—",16*AY28-15),IF(OR(AY$5="M",AY$5="MADI"),"—","Err")))</f>
        <v xml:space="preserve"> </v>
      </c>
      <c r="AZ29" s="7" t="str">
        <f>IF(OR(AY$5="SFILL",AY$5="HFILL",AY$5="S",AY$5="",AY$5="STD",AY$5="A",AY$5="AES",AY$5="F",AY$5="Fiber")," ",IF(OR(AY$5="E",AY$5="EMB"),IF(MOD(AY28,9)=0,"—",16*AY28),IF(OR(AY$5="M",AY$5="MADI"),"—","Err")))</f>
        <v xml:space="preserve"> </v>
      </c>
      <c r="BA29" s="9" t="str">
        <f>IF(OR(BA$5="SFILL",BA$5="HFILL",BA$5="S",BA$5="",BA$5="STD",BA$5="A",BA$5="AES",BA$5="F",BA$5="Fiber")," ",IF(OR(BA$5="E",BA$5="EMB"),IF(MOD(BA28,9)=0,"—",16*BA28-15),IF(OR(BA$5="M",BA$5="MADI"),"—","Err")))</f>
        <v xml:space="preserve"> </v>
      </c>
      <c r="BB29" s="7" t="str">
        <f>IF(OR(BA$5="SFILL",BA$5="HFILL",BA$5="S",BA$5="",BA$5="STD",BA$5="A",BA$5="AES",BA$5="F",BA$5="Fiber")," ",IF(OR(BA$5="E",BA$5="EMB"),IF(MOD(BA28,9)=0,"—",16*BA28),IF(OR(BA$5="M",BA$5="MADI"),"—","Err")))</f>
        <v xml:space="preserve"> </v>
      </c>
      <c r="BC29" s="9" t="str">
        <f>IF(OR(BC$5="SFILL",BC$5="HFILL",BC$5="S",BC$5="",BC$5="STD",BC$5="A",BC$5="AES",BC$5="F",BC$5="Fiber")," ",IF(OR(BC$5="E",BC$5="EMB"),IF(MOD(BC28,9)=0,"—",16*BC28-15),IF(OR(BC$5="M",BC$5="MADI"),"—","Err")))</f>
        <v xml:space="preserve"> </v>
      </c>
      <c r="BD29" s="7" t="str">
        <f>IF(OR(BC$5="SFILL",BC$5="HFILL",BC$5="S",BC$5="",BC$5="STD",BC$5="A",BC$5="AES",BC$5="F",BC$5="Fiber")," ",IF(OR(BC$5="E",BC$5="EMB"),IF(MOD(BC28,9)=0,"—",16*BC28),IF(OR(BC$5="M",BC$5="MADI"),"—","Err")))</f>
        <v xml:space="preserve"> </v>
      </c>
      <c r="BE29" s="9" t="str">
        <f>IF(OR(BE$5="SFILL",BE$5="HFILL",BE$5="S",BE$5="",BE$5="STD",BE$5="A",BE$5="AES",BE$5="F",BE$5="Fiber")," ",IF(OR(BE$5="E",BE$5="EMB"),IF(MOD(BE28,9)=0,"—",16*BE28-15),IF(OR(BE$5="M",BE$5="MADI"),"—","Err")))</f>
        <v xml:space="preserve"> </v>
      </c>
      <c r="BF29" s="7" t="str">
        <f>IF(OR(BE$5="SFILL",BE$5="HFILL",BE$5="S",BE$5="",BE$5="STD",BE$5="A",BE$5="AES",BE$5="F",BE$5="Fiber")," ",IF(OR(BE$5="E",BE$5="EMB"),IF(MOD(BE28,9)=0,"—",16*BE28),IF(OR(BE$5="M",BE$5="MADI"),"—","Err")))</f>
        <v xml:space="preserve"> </v>
      </c>
      <c r="BG29" s="9">
        <f>IF(OR(BG$5="SFILL",BG$5="HFILL",BG$5="S",BG$5="",BG$5="STD",BG$5="A",BG$5="AES",BG$5="F",BG$5="Fiber")," ",IF(OR(BG$5="E",BG$5="EMB"),IF(MOD(BG28,9)=0,"—",16*BG28-15),IF(OR(BG$5="M",BG$5="MADI"),"—","Err")))</f>
        <v>321</v>
      </c>
      <c r="BH29" s="7">
        <f>IF(OR(BG$5="SFILL",BG$5="HFILL",BG$5="S",BG$5="",BG$5="STD",BG$5="A",BG$5="AES",BG$5="F",BG$5="Fiber")," ",IF(OR(BG$5="E",BG$5="EMB"),IF(MOD(BG28,9)=0,"—",16*BG28),IF(OR(BG$5="M",BG$5="MADI"),"—","Err")))</f>
        <v>336</v>
      </c>
      <c r="BI29" s="9" t="str">
        <f>IF(OR(BI$5="SFILL",BI$5="HFILL",BI$5="S",BI$5="",BI$5="STD",BI$5="A",BI$5="AES",BI$5="F",BI$5="Fiber")," ",IF(OR(BI$5="E",BI$5="EMB"),IF(MOD(BI28,9)=0,"—",16*BI28-15),IF(OR(BI$5="M",BI$5="MADI"),"—","Err")))</f>
        <v xml:space="preserve"> </v>
      </c>
      <c r="BJ29" s="7" t="str">
        <f>IF(OR(BI$5="SFILL",BI$5="HFILL",BI$5="S",BI$5="",BI$5="STD",BI$5="A",BI$5="AES",BI$5="F",BI$5="Fiber")," ",IF(OR(BI$5="E",BI$5="EMB"),IF(MOD(BI28,9)=0,"—",16*BI28),IF(OR(BI$5="M",BI$5="MADI"),"—","Err")))</f>
        <v xml:space="preserve"> </v>
      </c>
      <c r="BK29" s="9" t="str">
        <f>IF(OR(BK$5="SFILL",BK$5="HFILL",BK$5="S",BK$5="",BK$5="STD",BK$5="A",BK$5="AES",BK$5="F",BK$5="Fiber")," ",IF(OR(BK$5="E",BK$5="EMB"),IF(MOD(BK28,9)=0,"—",16*BK28-15),IF(OR(BK$5="M",BK$5="MADI"),"—","Err")))</f>
        <v xml:space="preserve"> </v>
      </c>
      <c r="BL29" s="7" t="str">
        <f>IF(OR(BK$5="SFILL",BK$5="HFILL",BK$5="S",BK$5="",BK$5="STD",BK$5="A",BK$5="AES",BK$5="F",BK$5="Fiber")," ",IF(OR(BK$5="E",BK$5="EMB"),IF(MOD(BK28,9)=0,"—",16*BK28),IF(OR(BK$5="M",BK$5="MADI"),"—","Err")))</f>
        <v xml:space="preserve"> </v>
      </c>
      <c r="BM29" s="11"/>
      <c r="BN29" s="13"/>
    </row>
    <row r="30" spans="1:66" s="1" customFormat="1" x14ac:dyDescent="0.25">
      <c r="A30" s="10">
        <f>(A$2)*9-5</f>
        <v>427</v>
      </c>
      <c r="B30" s="32"/>
      <c r="C30" s="10">
        <f>(C$2)*9-5</f>
        <v>418</v>
      </c>
      <c r="D30" s="32"/>
      <c r="E30" s="10">
        <f>(E$2)*9-5</f>
        <v>409</v>
      </c>
      <c r="F30" s="32"/>
      <c r="G30" s="10">
        <f>(G$2)*9-5</f>
        <v>400</v>
      </c>
      <c r="H30" s="32"/>
      <c r="I30" s="10">
        <f>(I$2)*9-5</f>
        <v>391</v>
      </c>
      <c r="J30" s="32"/>
      <c r="K30" s="10">
        <f>(K$2)*9-5</f>
        <v>382</v>
      </c>
      <c r="L30" s="32"/>
      <c r="M30" s="10">
        <f>(M$2)*9-5</f>
        <v>373</v>
      </c>
      <c r="N30" s="32"/>
      <c r="O30" s="10">
        <f>(O$2)*9-5</f>
        <v>364</v>
      </c>
      <c r="P30" s="32"/>
      <c r="Q30" s="10">
        <f>(Q$2)*9-5</f>
        <v>355</v>
      </c>
      <c r="R30" s="32"/>
      <c r="S30" s="10">
        <f>(S$2)*9-5</f>
        <v>346</v>
      </c>
      <c r="T30" s="32"/>
      <c r="U30" s="10">
        <f>(U$2)*9-5</f>
        <v>337</v>
      </c>
      <c r="V30" s="32"/>
      <c r="W30" s="10">
        <f>(W$2)*9-5</f>
        <v>328</v>
      </c>
      <c r="X30" s="32"/>
      <c r="Y30" s="10">
        <f>(Y$2)*9-5</f>
        <v>319</v>
      </c>
      <c r="Z30" s="32"/>
      <c r="AA30" s="10">
        <f>(AA$2)*9-5</f>
        <v>310</v>
      </c>
      <c r="AB30" s="32"/>
      <c r="AC30" s="10">
        <f>(AC$2)*9-5</f>
        <v>301</v>
      </c>
      <c r="AD30" s="32"/>
      <c r="AE30" s="10">
        <f>(AE$2)*9-5</f>
        <v>292</v>
      </c>
      <c r="AF30" s="32"/>
      <c r="AG30" s="10">
        <f>(AG$2)*9-5</f>
        <v>139</v>
      </c>
      <c r="AH30" s="32"/>
      <c r="AI30" s="10">
        <f>(AI$2)*9-5</f>
        <v>130</v>
      </c>
      <c r="AJ30" s="32"/>
      <c r="AK30" s="10">
        <f>(AK$2)*9-5</f>
        <v>121</v>
      </c>
      <c r="AL30" s="32"/>
      <c r="AM30" s="10">
        <f>(AM$2)*9-5</f>
        <v>112</v>
      </c>
      <c r="AN30" s="32"/>
      <c r="AO30" s="10">
        <f>(AO$2)*9-5</f>
        <v>103</v>
      </c>
      <c r="AP30" s="32"/>
      <c r="AQ30" s="10">
        <f>(AQ$2)*9-5</f>
        <v>94</v>
      </c>
      <c r="AR30" s="32"/>
      <c r="AS30" s="10">
        <f>(AS$2)*9-5</f>
        <v>85</v>
      </c>
      <c r="AT30" s="32"/>
      <c r="AU30" s="10">
        <f>(AU$2)*9-5</f>
        <v>76</v>
      </c>
      <c r="AV30" s="32"/>
      <c r="AW30" s="10">
        <f>(AW$2)*9-5</f>
        <v>67</v>
      </c>
      <c r="AX30" s="32"/>
      <c r="AY30" s="10">
        <f>(AY$2)*9-5</f>
        <v>58</v>
      </c>
      <c r="AZ30" s="32"/>
      <c r="BA30" s="10">
        <f>(BA$2)*9-5</f>
        <v>49</v>
      </c>
      <c r="BB30" s="32"/>
      <c r="BC30" s="10">
        <f>(BC$2)*9-5</f>
        <v>40</v>
      </c>
      <c r="BD30" s="32"/>
      <c r="BE30" s="10">
        <f>(BE$2)*9-5</f>
        <v>31</v>
      </c>
      <c r="BF30" s="32"/>
      <c r="BG30" s="10">
        <f>(BG$2)*9-5</f>
        <v>22</v>
      </c>
      <c r="BH30" s="32"/>
      <c r="BI30" s="10">
        <f>(BI$2)*9-5</f>
        <v>13</v>
      </c>
      <c r="BJ30" s="32"/>
      <c r="BK30" s="10">
        <f>(BK$2)*9-5</f>
        <v>4</v>
      </c>
      <c r="BL30" s="32"/>
      <c r="BM30" s="3"/>
      <c r="BN30" s="13"/>
    </row>
    <row r="31" spans="1:66" s="5" customFormat="1" ht="12.75" x14ac:dyDescent="0.25">
      <c r="A31" s="9" t="str">
        <f>IF(OR(A$5="SFILL",A$5="HFILL",A$5="S",A$5="",A$5="STD",A$5="A",A$5="AES",A$5="F",A$5="Fiber")," ",IF(OR(A$5="E",A$5="EMB"),IF(MOD(A30,9)=0,"—",16*A30-15),IF(OR(A$5="M",A$5="MADI"),"—","Err")))</f>
        <v xml:space="preserve"> </v>
      </c>
      <c r="B31" s="7" t="str">
        <f>IF(OR(A$5="SFILL",A$5="HFILL",A$5="S",A$5="",A$5="STD",A$5="A",A$5="AES",A$5="F",A$5="Fiber")," ",IF(OR(A$5="E",A$5="EMB"),IF(MOD(A30,9)=0,"—",16*A30),IF(OR(A$5="M",A$5="MADI"),"—","Err")))</f>
        <v xml:space="preserve"> </v>
      </c>
      <c r="C31" s="9" t="str">
        <f>IF(OR(C$5="SFILL",C$5="HFILL",C$5="S",C$5="",C$5="STD",C$5="A",C$5="AES",C$5="F",C$5="Fiber")," ",IF(OR(C$5="E",C$5="EMB"),IF(MOD(C30,9)=0,"—",16*C30-15),IF(OR(C$5="M",C$5="MADI"),"—","Err")))</f>
        <v xml:space="preserve"> </v>
      </c>
      <c r="D31" s="7" t="str">
        <f>IF(OR(C$5="SFILL",C$5="HFILL",C$5="S",C$5="",C$5="STD",C$5="A",C$5="AES",C$5="F",C$5="Fiber")," ",IF(OR(C$5="E",C$5="EMB"),IF(MOD(C30,9)=0,"—",16*C30),IF(OR(C$5="M",C$5="MADI"),"—","Err")))</f>
        <v xml:space="preserve"> </v>
      </c>
      <c r="E31" s="9" t="str">
        <f>IF(OR(E$5="SFILL",E$5="HFILL",E$5="S",E$5="",E$5="STD",E$5="A",E$5="AES",E$5="F",E$5="Fiber")," ",IF(OR(E$5="E",E$5="EMB"),IF(MOD(E30,9)=0,"—",16*E30-15),IF(OR(E$5="M",E$5="MADI"),"—","Err")))</f>
        <v xml:space="preserve"> </v>
      </c>
      <c r="F31" s="7" t="str">
        <f>IF(OR(E$5="SFILL",E$5="HFILL",E$5="S",E$5="",E$5="STD",E$5="A",E$5="AES",E$5="F",E$5="Fiber")," ",IF(OR(E$5="E",E$5="EMB"),IF(MOD(E30,9)=0,"—",16*E30),IF(OR(E$5="M",E$5="MADI"),"—","Err")))</f>
        <v xml:space="preserve"> </v>
      </c>
      <c r="G31" s="9" t="str">
        <f>IF(OR(G$5="SFILL",G$5="HFILL",G$5="S",G$5="",G$5="STD",G$5="A",G$5="AES",G$5="F",G$5="Fiber")," ",IF(OR(G$5="E",G$5="EMB"),IF(MOD(G30,9)=0,"—",16*G30-15),IF(OR(G$5="M",G$5="MADI"),"—","Err")))</f>
        <v xml:space="preserve"> </v>
      </c>
      <c r="H31" s="7" t="str">
        <f>IF(OR(G$5="SFILL",G$5="HFILL",G$5="S",G$5="",G$5="STD",G$5="A",G$5="AES",G$5="F",G$5="Fiber")," ",IF(OR(G$5="E",G$5="EMB"),IF(MOD(G30,9)=0,"—",16*G30),IF(OR(G$5="M",G$5="MADI"),"—","Err")))</f>
        <v xml:space="preserve"> </v>
      </c>
      <c r="I31" s="9" t="str">
        <f>IF(OR(I$5="SFILL",I$5="HFILL",I$5="S",I$5="",I$5="STD",I$5="A",I$5="AES",I$5="F",I$5="Fiber")," ",IF(OR(I$5="E",I$5="EMB"),IF(MOD(I30,9)=0,"—",16*I30-15),IF(OR(I$5="M",I$5="MADI"),"—","Err")))</f>
        <v xml:space="preserve"> </v>
      </c>
      <c r="J31" s="7" t="str">
        <f>IF(OR(I$5="SFILL",I$5="HFILL",I$5="S",I$5="",I$5="STD",I$5="A",I$5="AES",I$5="F",I$5="Fiber")," ",IF(OR(I$5="E",I$5="EMB"),IF(MOD(I30,9)=0,"—",16*I30),IF(OR(I$5="M",I$5="MADI"),"—","Err")))</f>
        <v xml:space="preserve"> </v>
      </c>
      <c r="K31" s="9" t="str">
        <f>IF(OR(K$5="SFILL",K$5="HFILL",K$5="S",K$5="",K$5="STD",K$5="A",K$5="AES",K$5="F",K$5="Fiber")," ",IF(OR(K$5="E",K$5="EMB"),IF(MOD(K30,9)=0,"—",16*K30-15),IF(OR(K$5="M",K$5="MADI"),"—","Err")))</f>
        <v xml:space="preserve"> </v>
      </c>
      <c r="L31" s="7" t="str">
        <f>IF(OR(K$5="SFILL",K$5="HFILL",K$5="S",K$5="",K$5="STD",K$5="A",K$5="AES",K$5="F",K$5="Fiber")," ",IF(OR(K$5="E",K$5="EMB"),IF(MOD(K30,9)=0,"—",16*K30),IF(OR(K$5="M",K$5="MADI"),"—","Err")))</f>
        <v xml:space="preserve"> </v>
      </c>
      <c r="M31" s="9" t="str">
        <f>IF(OR(M$5="SFILL",M$5="HFILL",M$5="S",M$5="",M$5="STD",M$5="A",M$5="AES",M$5="F",M$5="Fiber")," ",IF(OR(M$5="E",M$5="EMB"),IF(MOD(M30,9)=0,"—",16*M30-15),IF(OR(M$5="M",M$5="MADI"),"—","Err")))</f>
        <v xml:space="preserve"> </v>
      </c>
      <c r="N31" s="7" t="str">
        <f>IF(OR(M$5="SFILL",M$5="HFILL",M$5="S",M$5="",M$5="STD",M$5="A",M$5="AES",M$5="F",M$5="Fiber")," ",IF(OR(M$5="E",M$5="EMB"),IF(MOD(M30,9)=0,"—",16*M30),IF(OR(M$5="M",M$5="MADI"),"—","Err")))</f>
        <v xml:space="preserve"> </v>
      </c>
      <c r="O31" s="9" t="str">
        <f>IF(OR(O$5="SFILL",O$5="HFILL",O$5="S",O$5="",O$5="STD",O$5="A",O$5="AES",O$5="F",O$5="Fiber")," ",IF(OR(O$5="E",O$5="EMB"),IF(MOD(O30,9)=0,"—",16*O30-15),IF(OR(O$5="M",O$5="MADI"),"—","Err")))</f>
        <v xml:space="preserve"> </v>
      </c>
      <c r="P31" s="7" t="str">
        <f>IF(OR(O$5="SFILL",O$5="HFILL",O$5="S",O$5="",O$5="STD",O$5="A",O$5="AES",O$5="F",O$5="Fiber")," ",IF(OR(O$5="E",O$5="EMB"),IF(MOD(O30,9)=0,"—",16*O30),IF(OR(O$5="M",O$5="MADI"),"—","Err")))</f>
        <v xml:space="preserve"> </v>
      </c>
      <c r="Q31" s="9" t="str">
        <f>IF(OR(Q$5="SFILL",Q$5="HFILL",Q$5="S",Q$5="",Q$5="STD",Q$5="A",Q$5="AES",Q$5="F",Q$5="Fiber")," ",IF(OR(Q$5="E",Q$5="EMB"),IF(MOD(Q30,9)=0,"—",16*Q30-15),IF(OR(Q$5="M",Q$5="MADI"),"—","Err")))</f>
        <v xml:space="preserve"> </v>
      </c>
      <c r="R31" s="7" t="str">
        <f>IF(OR(Q$5="SFILL",Q$5="HFILL",Q$5="S",Q$5="",Q$5="STD",Q$5="A",Q$5="AES",Q$5="F",Q$5="Fiber")," ",IF(OR(Q$5="E",Q$5="EMB"),IF(MOD(Q30,9)=0,"—",16*Q30),IF(OR(Q$5="M",Q$5="MADI"),"—","Err")))</f>
        <v xml:space="preserve"> </v>
      </c>
      <c r="S31" s="9" t="str">
        <f>IF(OR(S$5="SFILL",S$5="HFILL",S$5="S",S$5="",S$5="STD",S$5="A",S$5="AES",S$5="F",S$5="Fiber")," ",IF(OR(S$5="E",S$5="EMB"),IF(MOD(S30,9)=0,"—",16*S30-15),IF(OR(S$5="M",S$5="MADI"),"—","Err")))</f>
        <v xml:space="preserve"> </v>
      </c>
      <c r="T31" s="7" t="str">
        <f>IF(OR(S$5="SFILL",S$5="HFILL",S$5="S",S$5="",S$5="STD",S$5="A",S$5="AES",S$5="F",S$5="Fiber")," ",IF(OR(S$5="E",S$5="EMB"),IF(MOD(S30,9)=0,"—",16*S30),IF(OR(S$5="M",S$5="MADI"),"—","Err")))</f>
        <v xml:space="preserve"> </v>
      </c>
      <c r="U31" s="9" t="str">
        <f>IF(OR(U$5="SFILL",U$5="HFILL",U$5="S",U$5="",U$5="STD",U$5="A",U$5="AES",U$5="F",U$5="Fiber")," ",IF(OR(U$5="E",U$5="EMB"),IF(MOD(U30,9)=0,"—",16*U30-15),IF(OR(U$5="M",U$5="MADI"),"—","Err")))</f>
        <v xml:space="preserve"> </v>
      </c>
      <c r="V31" s="7" t="str">
        <f>IF(OR(U$5="SFILL",U$5="HFILL",U$5="S",U$5="",U$5="STD",U$5="A",U$5="AES",U$5="F",U$5="Fiber")," ",IF(OR(U$5="E",U$5="EMB"),IF(MOD(U30,9)=0,"—",16*U30),IF(OR(U$5="M",U$5="MADI"),"—","Err")))</f>
        <v xml:space="preserve"> </v>
      </c>
      <c r="W31" s="9" t="str">
        <f>IF(OR(W$5="SFILL",W$5="HFILL",W$5="S",W$5="",W$5="STD",W$5="A",W$5="AES",W$5="F",W$5="Fiber")," ",IF(OR(W$5="E",W$5="EMB"),IF(MOD(W30,9)=0,"—",16*W30-15),IF(OR(W$5="M",W$5="MADI"),"—","Err")))</f>
        <v xml:space="preserve"> </v>
      </c>
      <c r="X31" s="7" t="str">
        <f>IF(OR(W$5="SFILL",W$5="HFILL",W$5="S",W$5="",W$5="STD",W$5="A",W$5="AES",W$5="F",W$5="Fiber")," ",IF(OR(W$5="E",W$5="EMB"),IF(MOD(W30,9)=0,"—",16*W30),IF(OR(W$5="M",W$5="MADI"),"—","Err")))</f>
        <v xml:space="preserve"> </v>
      </c>
      <c r="Y31" s="9" t="str">
        <f>IF(OR(Y$5="SFILL",Y$5="HFILL",Y$5="S",Y$5="",Y$5="STD",Y$5="A",Y$5="AES",Y$5="F",Y$5="Fiber")," ",IF(OR(Y$5="E",Y$5="EMB"),IF(MOD(Y30,9)=0,"—",16*Y30-15),IF(OR(Y$5="M",Y$5="MADI"),"—","Err")))</f>
        <v xml:space="preserve"> </v>
      </c>
      <c r="Z31" s="7" t="str">
        <f>IF(OR(Y$5="SFILL",Y$5="HFILL",Y$5="S",Y$5="",Y$5="STD",Y$5="A",Y$5="AES",Y$5="F",Y$5="Fiber")," ",IF(OR(Y$5="E",Y$5="EMB"),IF(MOD(Y30,9)=0,"—",16*Y30),IF(OR(Y$5="M",Y$5="MADI"),"—","Err")))</f>
        <v xml:space="preserve"> </v>
      </c>
      <c r="AA31" s="9" t="str">
        <f>IF(OR(AA$5="SFILL",AA$5="HFILL",AA$5="S",AA$5="",AA$5="STD",AA$5="A",AA$5="AES",AA$5="F",AA$5="Fiber")," ",IF(OR(AA$5="E",AA$5="EMB"),IF(MOD(AA30,9)=0,"—",16*AA30-15),IF(OR(AA$5="M",AA$5="MADI"),"—","Err")))</f>
        <v xml:space="preserve"> </v>
      </c>
      <c r="AB31" s="7" t="str">
        <f>IF(OR(AA$5="SFILL",AA$5="HFILL",AA$5="S",AA$5="",AA$5="STD",AA$5="A",AA$5="AES",AA$5="F",AA$5="Fiber")," ",IF(OR(AA$5="E",AA$5="EMB"),IF(MOD(AA30,9)=0,"—",16*AA30),IF(OR(AA$5="M",AA$5="MADI"),"—","Err")))</f>
        <v xml:space="preserve"> </v>
      </c>
      <c r="AC31" s="9" t="str">
        <f>IF(OR(AC$5="SFILL",AC$5="HFILL",AC$5="S",AC$5="",AC$5="STD",AC$5="A",AC$5="AES",AC$5="F",AC$5="Fiber")," ",IF(OR(AC$5="E",AC$5="EMB"),IF(MOD(AC30,9)=0,"—",16*AC30-15),IF(OR(AC$5="M",AC$5="MADI"),"—","Err")))</f>
        <v xml:space="preserve"> </v>
      </c>
      <c r="AD31" s="7" t="str">
        <f>IF(OR(AC$5="SFILL",AC$5="HFILL",AC$5="S",AC$5="",AC$5="STD",AC$5="A",AC$5="AES",AC$5="F",AC$5="Fiber")," ",IF(OR(AC$5="E",AC$5="EMB"),IF(MOD(AC30,9)=0,"—",16*AC30),IF(OR(AC$5="M",AC$5="MADI"),"—","Err")))</f>
        <v xml:space="preserve"> </v>
      </c>
      <c r="AE31" s="9" t="str">
        <f>IF(OR(AE$5="SFILL",AE$5="HFILL",AE$5="S",AE$5="",AE$5="STD",AE$5="A",AE$5="AES",AE$5="F",AE$5="Fiber")," ",IF(OR(AE$5="E",AE$5="EMB"),IF(MOD(AE30,9)=0,"—",16*AE30-15),IF(OR(AE$5="M",AE$5="MADI"),"—","Err")))</f>
        <v xml:space="preserve"> </v>
      </c>
      <c r="AF31" s="7" t="str">
        <f>IF(OR(AE$5="SFILL",AE$5="HFILL",AE$5="S",AE$5="",AE$5="STD",AE$5="A",AE$5="AES",AE$5="F",AE$5="Fiber")," ",IF(OR(AE$5="E",AE$5="EMB"),IF(MOD(AE30,9)=0,"—",16*AE30),IF(OR(AE$5="M",AE$5="MADI"),"—","Err")))</f>
        <v xml:space="preserve"> </v>
      </c>
      <c r="AG31" s="9" t="str">
        <f>IF(OR(AG$5="SFILL",AG$5="HFILL",AG$5="S",AG$5="",AG$5="STD",AG$5="A",AG$5="AES",AG$5="F",AG$5="Fiber")," ",IF(OR(AG$5="E",AG$5="EMB"),IF(MOD(AG30,9)=0,"—",16*AG30-15),IF(OR(AG$5="M",AG$5="MADI"),"—","Err")))</f>
        <v xml:space="preserve"> </v>
      </c>
      <c r="AH31" s="7" t="str">
        <f>IF(OR(AG$5="SFILL",AG$5="HFILL",AG$5="S",AG$5="",AG$5="STD",AG$5="A",AG$5="AES",AG$5="F",AG$5="Fiber")," ",IF(OR(AG$5="E",AG$5="EMB"),IF(MOD(AG30,9)=0,"—",16*AG30),IF(OR(AG$5="M",AG$5="MADI"),"—","Err")))</f>
        <v xml:space="preserve"> </v>
      </c>
      <c r="AI31" s="9" t="str">
        <f>IF(OR(AI$5="SFILL",AI$5="HFILL",AI$5="S",AI$5="",AI$5="STD",AI$5="A",AI$5="AES",AI$5="F",AI$5="Fiber")," ",IF(OR(AI$5="E",AI$5="EMB"),IF(MOD(AI30,9)=0,"—",16*AI30-15),IF(OR(AI$5="M",AI$5="MADI"),"—","Err")))</f>
        <v xml:space="preserve"> </v>
      </c>
      <c r="AJ31" s="7" t="str">
        <f>IF(OR(AI$5="SFILL",AI$5="HFILL",AI$5="S",AI$5="",AI$5="STD",AI$5="A",AI$5="AES",AI$5="F",AI$5="Fiber")," ",IF(OR(AI$5="E",AI$5="EMB"),IF(MOD(AI30,9)=0,"—",16*AI30),IF(OR(AI$5="M",AI$5="MADI"),"—","Err")))</f>
        <v xml:space="preserve"> </v>
      </c>
      <c r="AK31" s="9" t="str">
        <f>IF(OR(AK$5="SFILL",AK$5="HFILL",AK$5="S",AK$5="",AK$5="STD",AK$5="A",AK$5="AES",AK$5="F",AK$5="Fiber")," ",IF(OR(AK$5="E",AK$5="EMB"),IF(MOD(AK30,9)=0,"—",16*AK30-15),IF(OR(AK$5="M",AK$5="MADI"),"—","Err")))</f>
        <v xml:space="preserve"> </v>
      </c>
      <c r="AL31" s="7" t="str">
        <f>IF(OR(AK$5="SFILL",AK$5="HFILL",AK$5="S",AK$5="",AK$5="STD",AK$5="A",AK$5="AES",AK$5="F",AK$5="Fiber")," ",IF(OR(AK$5="E",AK$5="EMB"),IF(MOD(AK30,9)=0,"—",16*AK30),IF(OR(AK$5="M",AK$5="MADI"),"—","Err")))</f>
        <v xml:space="preserve"> </v>
      </c>
      <c r="AM31" s="9" t="str">
        <f>IF(OR(AM$5="SFILL",AM$5="HFILL",AM$5="S",AM$5="",AM$5="STD",AM$5="A",AM$5="AES",AM$5="F",AM$5="Fiber")," ",IF(OR(AM$5="E",AM$5="EMB"),IF(MOD(AM30,9)=0,"—",16*AM30-15),IF(OR(AM$5="M",AM$5="MADI"),"—","Err")))</f>
        <v xml:space="preserve"> </v>
      </c>
      <c r="AN31" s="7" t="str">
        <f>IF(OR(AM$5="SFILL",AM$5="HFILL",AM$5="S",AM$5="",AM$5="STD",AM$5="A",AM$5="AES",AM$5="F",AM$5="Fiber")," ",IF(OR(AM$5="E",AM$5="EMB"),IF(MOD(AM30,9)=0,"—",16*AM30),IF(OR(AM$5="M",AM$5="MADI"),"—","Err")))</f>
        <v xml:space="preserve"> </v>
      </c>
      <c r="AO31" s="9" t="str">
        <f>IF(OR(AO$5="SFILL",AO$5="HFILL",AO$5="S",AO$5="",AO$5="STD",AO$5="A",AO$5="AES",AO$5="F",AO$5="Fiber")," ",IF(OR(AO$5="E",AO$5="EMB"),IF(MOD(AO30,9)=0,"—",16*AO30-15),IF(OR(AO$5="M",AO$5="MADI"),"—","Err")))</f>
        <v xml:space="preserve"> </v>
      </c>
      <c r="AP31" s="7" t="str">
        <f>IF(OR(AO$5="SFILL",AO$5="HFILL",AO$5="S",AO$5="",AO$5="STD",AO$5="A",AO$5="AES",AO$5="F",AO$5="Fiber")," ",IF(OR(AO$5="E",AO$5="EMB"),IF(MOD(AO30,9)=0,"—",16*AO30),IF(OR(AO$5="M",AO$5="MADI"),"—","Err")))</f>
        <v xml:space="preserve"> </v>
      </c>
      <c r="AQ31" s="9" t="str">
        <f>IF(OR(AQ$5="SFILL",AQ$5="HFILL",AQ$5="S",AQ$5="",AQ$5="STD",AQ$5="A",AQ$5="AES",AQ$5="F",AQ$5="Fiber")," ",IF(OR(AQ$5="E",AQ$5="EMB"),IF(MOD(AQ30,9)=0,"—",16*AQ30-15),IF(OR(AQ$5="M",AQ$5="MADI"),"—","Err")))</f>
        <v>—</v>
      </c>
      <c r="AR31" s="7" t="str">
        <f>IF(OR(AQ$5="SFILL",AQ$5="HFILL",AQ$5="S",AQ$5="",AQ$5="STD",AQ$5="A",AQ$5="AES",AQ$5="F",AQ$5="Fiber")," ",IF(OR(AQ$5="E",AQ$5="EMB"),IF(MOD(AQ30,9)=0,"—",16*AQ30),IF(OR(AQ$5="M",AQ$5="MADI"),"—","Err")))</f>
        <v>—</v>
      </c>
      <c r="AS31" s="9">
        <f>IF(OR(AS$5="SFILL",AS$5="HFILL",AS$5="S",AS$5="",AS$5="STD",AS$5="A",AS$5="AES",AS$5="F",AS$5="Fiber")," ",IF(OR(AS$5="E",AS$5="EMB"),IF(MOD(AS30,9)=0,"—",16*AS30-15),IF(OR(AS$5="M",AS$5="MADI"),"—","Err")))</f>
        <v>1345</v>
      </c>
      <c r="AT31" s="7">
        <f>IF(OR(AS$5="SFILL",AS$5="HFILL",AS$5="S",AS$5="",AS$5="STD",AS$5="A",AS$5="AES",AS$5="F",AS$5="Fiber")," ",IF(OR(AS$5="E",AS$5="EMB"),IF(MOD(AS30,9)=0,"—",16*AS30),IF(OR(AS$5="M",AS$5="MADI"),"—","Err")))</f>
        <v>1360</v>
      </c>
      <c r="AU31" s="9" t="str">
        <f>IF(OR(AU$5="SFILL",AU$5="HFILL",AU$5="S",AU$5="",AU$5="STD",AU$5="A",AU$5="AES",AU$5="F",AU$5="Fiber")," ",IF(OR(AU$5="E",AU$5="EMB"),IF(MOD(AU30,9)=0,"—",16*AU30-15),IF(OR(AU$5="M",AU$5="MADI"),"—","Err")))</f>
        <v xml:space="preserve"> </v>
      </c>
      <c r="AV31" s="7" t="str">
        <f>IF(OR(AU$5="SFILL",AU$5="HFILL",AU$5="S",AU$5="",AU$5="STD",AU$5="A",AU$5="AES",AU$5="F",AU$5="Fiber")," ",IF(OR(AU$5="E",AU$5="EMB"),IF(MOD(AU30,9)=0,"—",16*AU30),IF(OR(AU$5="M",AU$5="MADI"),"—","Err")))</f>
        <v xml:space="preserve"> </v>
      </c>
      <c r="AW31" s="9" t="str">
        <f>IF(OR(AW$5="SFILL",AW$5="HFILL",AW$5="S",AW$5="",AW$5="STD",AW$5="A",AW$5="AES",AW$5="F",AW$5="Fiber")," ",IF(OR(AW$5="E",AW$5="EMB"),IF(MOD(AW30,9)=0,"—",16*AW30-15),IF(OR(AW$5="M",AW$5="MADI"),"—","Err")))</f>
        <v xml:space="preserve"> </v>
      </c>
      <c r="AX31" s="7" t="str">
        <f>IF(OR(AW$5="SFILL",AW$5="HFILL",AW$5="S",AW$5="",AW$5="STD",AW$5="A",AW$5="AES",AW$5="F",AW$5="Fiber")," ",IF(OR(AW$5="E",AW$5="EMB"),IF(MOD(AW30,9)=0,"—",16*AW30),IF(OR(AW$5="M",AW$5="MADI"),"—","Err")))</f>
        <v xml:space="preserve"> </v>
      </c>
      <c r="AY31" s="9" t="str">
        <f>IF(OR(AY$5="SFILL",AY$5="HFILL",AY$5="S",AY$5="",AY$5="STD",AY$5="A",AY$5="AES",AY$5="F",AY$5="Fiber")," ",IF(OR(AY$5="E",AY$5="EMB"),IF(MOD(AY30,9)=0,"—",16*AY30-15),IF(OR(AY$5="M",AY$5="MADI"),"—","Err")))</f>
        <v xml:space="preserve"> </v>
      </c>
      <c r="AZ31" s="7" t="str">
        <f>IF(OR(AY$5="SFILL",AY$5="HFILL",AY$5="S",AY$5="",AY$5="STD",AY$5="A",AY$5="AES",AY$5="F",AY$5="Fiber")," ",IF(OR(AY$5="E",AY$5="EMB"),IF(MOD(AY30,9)=0,"—",16*AY30),IF(OR(AY$5="M",AY$5="MADI"),"—","Err")))</f>
        <v xml:space="preserve"> </v>
      </c>
      <c r="BA31" s="9" t="str">
        <f>IF(OR(BA$5="SFILL",BA$5="HFILL",BA$5="S",BA$5="",BA$5="STD",BA$5="A",BA$5="AES",BA$5="F",BA$5="Fiber")," ",IF(OR(BA$5="E",BA$5="EMB"),IF(MOD(BA30,9)=0,"—",16*BA30-15),IF(OR(BA$5="M",BA$5="MADI"),"—","Err")))</f>
        <v xml:space="preserve"> </v>
      </c>
      <c r="BB31" s="7" t="str">
        <f>IF(OR(BA$5="SFILL",BA$5="HFILL",BA$5="S",BA$5="",BA$5="STD",BA$5="A",BA$5="AES",BA$5="F",BA$5="Fiber")," ",IF(OR(BA$5="E",BA$5="EMB"),IF(MOD(BA30,9)=0,"—",16*BA30),IF(OR(BA$5="M",BA$5="MADI"),"—","Err")))</f>
        <v xml:space="preserve"> </v>
      </c>
      <c r="BC31" s="9" t="str">
        <f>IF(OR(BC$5="SFILL",BC$5="HFILL",BC$5="S",BC$5="",BC$5="STD",BC$5="A",BC$5="AES",BC$5="F",BC$5="Fiber")," ",IF(OR(BC$5="E",BC$5="EMB"),IF(MOD(BC30,9)=0,"—",16*BC30-15),IF(OR(BC$5="M",BC$5="MADI"),"—","Err")))</f>
        <v xml:space="preserve"> </v>
      </c>
      <c r="BD31" s="7" t="str">
        <f>IF(OR(BC$5="SFILL",BC$5="HFILL",BC$5="S",BC$5="",BC$5="STD",BC$5="A",BC$5="AES",BC$5="F",BC$5="Fiber")," ",IF(OR(BC$5="E",BC$5="EMB"),IF(MOD(BC30,9)=0,"—",16*BC30),IF(OR(BC$5="M",BC$5="MADI"),"—","Err")))</f>
        <v xml:space="preserve"> </v>
      </c>
      <c r="BE31" s="9" t="str">
        <f>IF(OR(BE$5="SFILL",BE$5="HFILL",BE$5="S",BE$5="",BE$5="STD",BE$5="A",BE$5="AES",BE$5="F",BE$5="Fiber")," ",IF(OR(BE$5="E",BE$5="EMB"),IF(MOD(BE30,9)=0,"—",16*BE30-15),IF(OR(BE$5="M",BE$5="MADI"),"—","Err")))</f>
        <v xml:space="preserve"> </v>
      </c>
      <c r="BF31" s="7" t="str">
        <f>IF(OR(BE$5="SFILL",BE$5="HFILL",BE$5="S",BE$5="",BE$5="STD",BE$5="A",BE$5="AES",BE$5="F",BE$5="Fiber")," ",IF(OR(BE$5="E",BE$5="EMB"),IF(MOD(BE30,9)=0,"—",16*BE30),IF(OR(BE$5="M",BE$5="MADI"),"—","Err")))</f>
        <v xml:space="preserve"> </v>
      </c>
      <c r="BG31" s="9">
        <f>IF(OR(BG$5="SFILL",BG$5="HFILL",BG$5="S",BG$5="",BG$5="STD",BG$5="A",BG$5="AES",BG$5="F",BG$5="Fiber")," ",IF(OR(BG$5="E",BG$5="EMB"),IF(MOD(BG30,9)=0,"—",16*BG30-15),IF(OR(BG$5="M",BG$5="MADI"),"—","Err")))</f>
        <v>337</v>
      </c>
      <c r="BH31" s="7">
        <f>IF(OR(BG$5="SFILL",BG$5="HFILL",BG$5="S",BG$5="",BG$5="STD",BG$5="A",BG$5="AES",BG$5="F",BG$5="Fiber")," ",IF(OR(BG$5="E",BG$5="EMB"),IF(MOD(BG30,9)=0,"—",16*BG30),IF(OR(BG$5="M",BG$5="MADI"),"—","Err")))</f>
        <v>352</v>
      </c>
      <c r="BI31" s="9" t="str">
        <f>IF(OR(BI$5="SFILL",BI$5="HFILL",BI$5="S",BI$5="",BI$5="STD",BI$5="A",BI$5="AES",BI$5="F",BI$5="Fiber")," ",IF(OR(BI$5="E",BI$5="EMB"),IF(MOD(BI30,9)=0,"—",16*BI30-15),IF(OR(BI$5="M",BI$5="MADI"),"—","Err")))</f>
        <v xml:space="preserve"> </v>
      </c>
      <c r="BJ31" s="7" t="str">
        <f>IF(OR(BI$5="SFILL",BI$5="HFILL",BI$5="S",BI$5="",BI$5="STD",BI$5="A",BI$5="AES",BI$5="F",BI$5="Fiber")," ",IF(OR(BI$5="E",BI$5="EMB"),IF(MOD(BI30,9)=0,"—",16*BI30),IF(OR(BI$5="M",BI$5="MADI"),"—","Err")))</f>
        <v xml:space="preserve"> </v>
      </c>
      <c r="BK31" s="9" t="str">
        <f>IF(OR(BK$5="SFILL",BK$5="HFILL",BK$5="S",BK$5="",BK$5="STD",BK$5="A",BK$5="AES",BK$5="F",BK$5="Fiber")," ",IF(OR(BK$5="E",BK$5="EMB"),IF(MOD(BK30,9)=0,"—",16*BK30-15),IF(OR(BK$5="M",BK$5="MADI"),"—","Err")))</f>
        <v xml:space="preserve"> </v>
      </c>
      <c r="BL31" s="7" t="str">
        <f>IF(OR(BK$5="SFILL",BK$5="HFILL",BK$5="S",BK$5="",BK$5="STD",BK$5="A",BK$5="AES",BK$5="F",BK$5="Fiber")," ",IF(OR(BK$5="E",BK$5="EMB"),IF(MOD(BK30,9)=0,"—",16*BK30),IF(OR(BK$5="M",BK$5="MADI"),"—","Err")))</f>
        <v xml:space="preserve"> </v>
      </c>
      <c r="BM31" s="11"/>
      <c r="BN31" s="46"/>
    </row>
    <row r="32" spans="1:66" s="1" customFormat="1" x14ac:dyDescent="0.25">
      <c r="A32" s="10">
        <f>(A$2)*9-4</f>
        <v>428</v>
      </c>
      <c r="B32" s="32"/>
      <c r="C32" s="10">
        <f>(C$2)*9-4</f>
        <v>419</v>
      </c>
      <c r="D32" s="32"/>
      <c r="E32" s="10">
        <f>(E$2)*9-4</f>
        <v>410</v>
      </c>
      <c r="F32" s="32"/>
      <c r="G32" s="10">
        <f>(G$2)*9-4</f>
        <v>401</v>
      </c>
      <c r="H32" s="32"/>
      <c r="I32" s="10">
        <f>(I$2)*9-4</f>
        <v>392</v>
      </c>
      <c r="J32" s="32"/>
      <c r="K32" s="10">
        <f>(K$2)*9-4</f>
        <v>383</v>
      </c>
      <c r="L32" s="32"/>
      <c r="M32" s="10">
        <f>(M$2)*9-4</f>
        <v>374</v>
      </c>
      <c r="N32" s="32"/>
      <c r="O32" s="10">
        <f>(O$2)*9-4</f>
        <v>365</v>
      </c>
      <c r="P32" s="32"/>
      <c r="Q32" s="10">
        <f>(Q$2)*9-4</f>
        <v>356</v>
      </c>
      <c r="R32" s="32"/>
      <c r="S32" s="10">
        <f>(S$2)*9-4</f>
        <v>347</v>
      </c>
      <c r="T32" s="32"/>
      <c r="U32" s="10">
        <f>(U$2)*9-4</f>
        <v>338</v>
      </c>
      <c r="V32" s="32"/>
      <c r="W32" s="10">
        <f>(W$2)*9-4</f>
        <v>329</v>
      </c>
      <c r="X32" s="32"/>
      <c r="Y32" s="10">
        <f>(Y$2)*9-4</f>
        <v>320</v>
      </c>
      <c r="Z32" s="32"/>
      <c r="AA32" s="10">
        <f>(AA$2)*9-4</f>
        <v>311</v>
      </c>
      <c r="AB32" s="32"/>
      <c r="AC32" s="10">
        <f>(AC$2)*9-4</f>
        <v>302</v>
      </c>
      <c r="AD32" s="32"/>
      <c r="AE32" s="10">
        <f>(AE$2)*9-4</f>
        <v>293</v>
      </c>
      <c r="AF32" s="32"/>
      <c r="AG32" s="10">
        <f>(AG$2)*9-4</f>
        <v>140</v>
      </c>
      <c r="AH32" s="32"/>
      <c r="AI32" s="10">
        <f>(AI$2)*9-4</f>
        <v>131</v>
      </c>
      <c r="AJ32" s="32"/>
      <c r="AK32" s="10">
        <f>(AK$2)*9-4</f>
        <v>122</v>
      </c>
      <c r="AL32" s="32"/>
      <c r="AM32" s="10">
        <f>(AM$2)*9-4</f>
        <v>113</v>
      </c>
      <c r="AN32" s="32"/>
      <c r="AO32" s="10">
        <f>(AO$2)*9-4</f>
        <v>104</v>
      </c>
      <c r="AP32" s="32"/>
      <c r="AQ32" s="10">
        <f>(AQ$2)*9-4</f>
        <v>95</v>
      </c>
      <c r="AR32" s="32"/>
      <c r="AS32" s="10">
        <f>(AS$2)*9-4</f>
        <v>86</v>
      </c>
      <c r="AT32" s="32"/>
      <c r="AU32" s="10">
        <f>(AU$2)*9-4</f>
        <v>77</v>
      </c>
      <c r="AV32" s="32"/>
      <c r="AW32" s="10">
        <f>(AW$2)*9-4</f>
        <v>68</v>
      </c>
      <c r="AX32" s="32"/>
      <c r="AY32" s="10">
        <f>(AY$2)*9-4</f>
        <v>59</v>
      </c>
      <c r="AZ32" s="32"/>
      <c r="BA32" s="10">
        <f>(BA$2)*9-4</f>
        <v>50</v>
      </c>
      <c r="BB32" s="32"/>
      <c r="BC32" s="10">
        <f>(BC$2)*9-4</f>
        <v>41</v>
      </c>
      <c r="BD32" s="32"/>
      <c r="BE32" s="10">
        <f>(BE$2)*9-4</f>
        <v>32</v>
      </c>
      <c r="BF32" s="32"/>
      <c r="BG32" s="10">
        <f>(BG$2)*9-4</f>
        <v>23</v>
      </c>
      <c r="BH32" s="32"/>
      <c r="BI32" s="10">
        <f>(BI$2)*9-4</f>
        <v>14</v>
      </c>
      <c r="BJ32" s="32"/>
      <c r="BK32" s="10">
        <f>(BK$2)*9-4</f>
        <v>5</v>
      </c>
      <c r="BL32" s="32"/>
      <c r="BM32" s="3"/>
      <c r="BN32" s="47"/>
    </row>
    <row r="33" spans="1:69" s="5" customFormat="1" ht="12.75" x14ac:dyDescent="0.25">
      <c r="A33" s="9" t="str">
        <f>IF(OR(A$5="SFILL",A$5="HFILL",A$5="S",A$5="",A$5="STD",A$5="A",A$5="AES",A$5="F",A$5="Fiber")," ",IF(OR(A$5="E",A$5="EMB"),IF(MOD(A32,9)=0,"—",16*A32-15),IF(OR(A$5="M",A$5="MADI"),"—","Err")))</f>
        <v xml:space="preserve"> </v>
      </c>
      <c r="B33" s="7" t="str">
        <f>IF(OR(A$5="SFILL",A$5="HFILL",A$5="S",A$5="",A$5="STD",A$5="A",A$5="AES",A$5="F",A$5="Fiber")," ",IF(OR(A$5="E",A$5="EMB"),IF(MOD(A32,9)=0,"—",16*A32),IF(OR(A$5="M",A$5="MADI"),"—","Err")))</f>
        <v xml:space="preserve"> </v>
      </c>
      <c r="C33" s="9" t="str">
        <f>IF(OR(C$5="SFILL",C$5="HFILL",C$5="S",C$5="",C$5="STD",C$5="A",C$5="AES",C$5="F",C$5="Fiber")," ",IF(OR(C$5="E",C$5="EMB"),IF(MOD(C32,9)=0,"—",16*C32-15),IF(OR(C$5="M",C$5="MADI"),"—","Err")))</f>
        <v xml:space="preserve"> </v>
      </c>
      <c r="D33" s="7" t="str">
        <f>IF(OR(C$5="SFILL",C$5="HFILL",C$5="S",C$5="",C$5="STD",C$5="A",C$5="AES",C$5="F",C$5="Fiber")," ",IF(OR(C$5="E",C$5="EMB"),IF(MOD(C32,9)=0,"—",16*C32),IF(OR(C$5="M",C$5="MADI"),"—","Err")))</f>
        <v xml:space="preserve"> </v>
      </c>
      <c r="E33" s="9" t="str">
        <f>IF(OR(E$5="SFILL",E$5="HFILL",E$5="S",E$5="",E$5="STD",E$5="A",E$5="AES",E$5="F",E$5="Fiber")," ",IF(OR(E$5="E",E$5="EMB"),IF(MOD(E32,9)=0,"—",16*E32-15),IF(OR(E$5="M",E$5="MADI"),"—","Err")))</f>
        <v xml:space="preserve"> </v>
      </c>
      <c r="F33" s="7" t="str">
        <f>IF(OR(E$5="SFILL",E$5="HFILL",E$5="S",E$5="",E$5="STD",E$5="A",E$5="AES",E$5="F",E$5="Fiber")," ",IF(OR(E$5="E",E$5="EMB"),IF(MOD(E32,9)=0,"—",16*E32),IF(OR(E$5="M",E$5="MADI"),"—","Err")))</f>
        <v xml:space="preserve"> </v>
      </c>
      <c r="G33" s="9" t="str">
        <f>IF(OR(G$5="SFILL",G$5="HFILL",G$5="S",G$5="",G$5="STD",G$5="A",G$5="AES",G$5="F",G$5="Fiber")," ",IF(OR(G$5="E",G$5="EMB"),IF(MOD(G32,9)=0,"—",16*G32-15),IF(OR(G$5="M",G$5="MADI"),"—","Err")))</f>
        <v xml:space="preserve"> </v>
      </c>
      <c r="H33" s="7" t="str">
        <f>IF(OR(G$5="SFILL",G$5="HFILL",G$5="S",G$5="",G$5="STD",G$5="A",G$5="AES",G$5="F",G$5="Fiber")," ",IF(OR(G$5="E",G$5="EMB"),IF(MOD(G32,9)=0,"—",16*G32),IF(OR(G$5="M",G$5="MADI"),"—","Err")))</f>
        <v xml:space="preserve"> </v>
      </c>
      <c r="I33" s="9" t="str">
        <f>IF(OR(I$5="SFILL",I$5="HFILL",I$5="S",I$5="",I$5="STD",I$5="A",I$5="AES",I$5="F",I$5="Fiber")," ",IF(OR(I$5="E",I$5="EMB"),IF(MOD(I32,9)=0,"—",16*I32-15),IF(OR(I$5="M",I$5="MADI"),"—","Err")))</f>
        <v xml:space="preserve"> </v>
      </c>
      <c r="J33" s="7" t="str">
        <f>IF(OR(I$5="SFILL",I$5="HFILL",I$5="S",I$5="",I$5="STD",I$5="A",I$5="AES",I$5="F",I$5="Fiber")," ",IF(OR(I$5="E",I$5="EMB"),IF(MOD(I32,9)=0,"—",16*I32),IF(OR(I$5="M",I$5="MADI"),"—","Err")))</f>
        <v xml:space="preserve"> </v>
      </c>
      <c r="K33" s="9" t="str">
        <f>IF(OR(K$5="SFILL",K$5="HFILL",K$5="S",K$5="",K$5="STD",K$5="A",K$5="AES",K$5="F",K$5="Fiber")," ",IF(OR(K$5="E",K$5="EMB"),IF(MOD(K32,9)=0,"—",16*K32-15),IF(OR(K$5="M",K$5="MADI"),"—","Err")))</f>
        <v xml:space="preserve"> </v>
      </c>
      <c r="L33" s="7" t="str">
        <f>IF(OR(K$5="SFILL",K$5="HFILL",K$5="S",K$5="",K$5="STD",K$5="A",K$5="AES",K$5="F",K$5="Fiber")," ",IF(OR(K$5="E",K$5="EMB"),IF(MOD(K32,9)=0,"—",16*K32),IF(OR(K$5="M",K$5="MADI"),"—","Err")))</f>
        <v xml:space="preserve"> </v>
      </c>
      <c r="M33" s="9" t="str">
        <f>IF(OR(M$5="SFILL",M$5="HFILL",M$5="S",M$5="",M$5="STD",M$5="A",M$5="AES",M$5="F",M$5="Fiber")," ",IF(OR(M$5="E",M$5="EMB"),IF(MOD(M32,9)=0,"—",16*M32-15),IF(OR(M$5="M",M$5="MADI"),"—","Err")))</f>
        <v xml:space="preserve"> </v>
      </c>
      <c r="N33" s="7" t="str">
        <f>IF(OR(M$5="SFILL",M$5="HFILL",M$5="S",M$5="",M$5="STD",M$5="A",M$5="AES",M$5="F",M$5="Fiber")," ",IF(OR(M$5="E",M$5="EMB"),IF(MOD(M32,9)=0,"—",16*M32),IF(OR(M$5="M",M$5="MADI"),"—","Err")))</f>
        <v xml:space="preserve"> </v>
      </c>
      <c r="O33" s="9" t="str">
        <f>IF(OR(O$5="SFILL",O$5="HFILL",O$5="S",O$5="",O$5="STD",O$5="A",O$5="AES",O$5="F",O$5="Fiber")," ",IF(OR(O$5="E",O$5="EMB"),IF(MOD(O32,9)=0,"—",16*O32-15),IF(OR(O$5="M",O$5="MADI"),"—","Err")))</f>
        <v xml:space="preserve"> </v>
      </c>
      <c r="P33" s="7" t="str">
        <f>IF(OR(O$5="SFILL",O$5="HFILL",O$5="S",O$5="",O$5="STD",O$5="A",O$5="AES",O$5="F",O$5="Fiber")," ",IF(OR(O$5="E",O$5="EMB"),IF(MOD(O32,9)=0,"—",16*O32),IF(OR(O$5="M",O$5="MADI"),"—","Err")))</f>
        <v xml:space="preserve"> </v>
      </c>
      <c r="Q33" s="9" t="str">
        <f>IF(OR(Q$5="SFILL",Q$5="HFILL",Q$5="S",Q$5="",Q$5="STD",Q$5="A",Q$5="AES",Q$5="F",Q$5="Fiber")," ",IF(OR(Q$5="E",Q$5="EMB"),IF(MOD(Q32,9)=0,"—",16*Q32-15),IF(OR(Q$5="M",Q$5="MADI"),"—","Err")))</f>
        <v xml:space="preserve"> </v>
      </c>
      <c r="R33" s="7" t="str">
        <f>IF(OR(Q$5="SFILL",Q$5="HFILL",Q$5="S",Q$5="",Q$5="STD",Q$5="A",Q$5="AES",Q$5="F",Q$5="Fiber")," ",IF(OR(Q$5="E",Q$5="EMB"),IF(MOD(Q32,9)=0,"—",16*Q32),IF(OR(Q$5="M",Q$5="MADI"),"—","Err")))</f>
        <v xml:space="preserve"> </v>
      </c>
      <c r="S33" s="9" t="str">
        <f>IF(OR(S$5="SFILL",S$5="HFILL",S$5="S",S$5="",S$5="STD",S$5="A",S$5="AES",S$5="F",S$5="Fiber")," ",IF(OR(S$5="E",S$5="EMB"),IF(MOD(S32,9)=0,"—",16*S32-15),IF(OR(S$5="M",S$5="MADI"),"—","Err")))</f>
        <v xml:space="preserve"> </v>
      </c>
      <c r="T33" s="7" t="str">
        <f>IF(OR(S$5="SFILL",S$5="HFILL",S$5="S",S$5="",S$5="STD",S$5="A",S$5="AES",S$5="F",S$5="Fiber")," ",IF(OR(S$5="E",S$5="EMB"),IF(MOD(S32,9)=0,"—",16*S32),IF(OR(S$5="M",S$5="MADI"),"—","Err")))</f>
        <v xml:space="preserve"> </v>
      </c>
      <c r="U33" s="9" t="str">
        <f>IF(OR(U$5="SFILL",U$5="HFILL",U$5="S",U$5="",U$5="STD",U$5="A",U$5="AES",U$5="F",U$5="Fiber")," ",IF(OR(U$5="E",U$5="EMB"),IF(MOD(U32,9)=0,"—",16*U32-15),IF(OR(U$5="M",U$5="MADI"),"—","Err")))</f>
        <v xml:space="preserve"> </v>
      </c>
      <c r="V33" s="7" t="str">
        <f>IF(OR(U$5="SFILL",U$5="HFILL",U$5="S",U$5="",U$5="STD",U$5="A",U$5="AES",U$5="F",U$5="Fiber")," ",IF(OR(U$5="E",U$5="EMB"),IF(MOD(U32,9)=0,"—",16*U32),IF(OR(U$5="M",U$5="MADI"),"—","Err")))</f>
        <v xml:space="preserve"> </v>
      </c>
      <c r="W33" s="9" t="str">
        <f>IF(OR(W$5="SFILL",W$5="HFILL",W$5="S",W$5="",W$5="STD",W$5="A",W$5="AES",W$5="F",W$5="Fiber")," ",IF(OR(W$5="E",W$5="EMB"),IF(MOD(W32,9)=0,"—",16*W32-15),IF(OR(W$5="M",W$5="MADI"),"—","Err")))</f>
        <v xml:space="preserve"> </v>
      </c>
      <c r="X33" s="7" t="str">
        <f>IF(OR(W$5="SFILL",W$5="HFILL",W$5="S",W$5="",W$5="STD",W$5="A",W$5="AES",W$5="F",W$5="Fiber")," ",IF(OR(W$5="E",W$5="EMB"),IF(MOD(W32,9)=0,"—",16*W32),IF(OR(W$5="M",W$5="MADI"),"—","Err")))</f>
        <v xml:space="preserve"> </v>
      </c>
      <c r="Y33" s="9" t="str">
        <f>IF(OR(Y$5="SFILL",Y$5="HFILL",Y$5="S",Y$5="",Y$5="STD",Y$5="A",Y$5="AES",Y$5="F",Y$5="Fiber")," ",IF(OR(Y$5="E",Y$5="EMB"),IF(MOD(Y32,9)=0,"—",16*Y32-15),IF(OR(Y$5="M",Y$5="MADI"),"—","Err")))</f>
        <v xml:space="preserve"> </v>
      </c>
      <c r="Z33" s="7" t="str">
        <f>IF(OR(Y$5="SFILL",Y$5="HFILL",Y$5="S",Y$5="",Y$5="STD",Y$5="A",Y$5="AES",Y$5="F",Y$5="Fiber")," ",IF(OR(Y$5="E",Y$5="EMB"),IF(MOD(Y32,9)=0,"—",16*Y32),IF(OR(Y$5="M",Y$5="MADI"),"—","Err")))</f>
        <v xml:space="preserve"> </v>
      </c>
      <c r="AA33" s="9" t="str">
        <f>IF(OR(AA$5="SFILL",AA$5="HFILL",AA$5="S",AA$5="",AA$5="STD",AA$5="A",AA$5="AES",AA$5="F",AA$5="Fiber")," ",IF(OR(AA$5="E",AA$5="EMB"),IF(MOD(AA32,9)=0,"—",16*AA32-15),IF(OR(AA$5="M",AA$5="MADI"),"—","Err")))</f>
        <v xml:space="preserve"> </v>
      </c>
      <c r="AB33" s="7" t="str">
        <f>IF(OR(AA$5="SFILL",AA$5="HFILL",AA$5="S",AA$5="",AA$5="STD",AA$5="A",AA$5="AES",AA$5="F",AA$5="Fiber")," ",IF(OR(AA$5="E",AA$5="EMB"),IF(MOD(AA32,9)=0,"—",16*AA32),IF(OR(AA$5="M",AA$5="MADI"),"—","Err")))</f>
        <v xml:space="preserve"> </v>
      </c>
      <c r="AC33" s="9" t="str">
        <f>IF(OR(AC$5="SFILL",AC$5="HFILL",AC$5="S",AC$5="",AC$5="STD",AC$5="A",AC$5="AES",AC$5="F",AC$5="Fiber")," ",IF(OR(AC$5="E",AC$5="EMB"),IF(MOD(AC32,9)=0,"—",16*AC32-15),IF(OR(AC$5="M",AC$5="MADI"),"—","Err")))</f>
        <v xml:space="preserve"> </v>
      </c>
      <c r="AD33" s="7" t="str">
        <f>IF(OR(AC$5="SFILL",AC$5="HFILL",AC$5="S",AC$5="",AC$5="STD",AC$5="A",AC$5="AES",AC$5="F",AC$5="Fiber")," ",IF(OR(AC$5="E",AC$5="EMB"),IF(MOD(AC32,9)=0,"—",16*AC32),IF(OR(AC$5="M",AC$5="MADI"),"—","Err")))</f>
        <v xml:space="preserve"> </v>
      </c>
      <c r="AE33" s="9" t="str">
        <f>IF(OR(AE$5="SFILL",AE$5="HFILL",AE$5="S",AE$5="",AE$5="STD",AE$5="A",AE$5="AES",AE$5="F",AE$5="Fiber")," ",IF(OR(AE$5="E",AE$5="EMB"),IF(MOD(AE32,9)=0,"—",16*AE32-15),IF(OR(AE$5="M",AE$5="MADI"),"—","Err")))</f>
        <v xml:space="preserve"> </v>
      </c>
      <c r="AF33" s="7" t="str">
        <f>IF(OR(AE$5="SFILL",AE$5="HFILL",AE$5="S",AE$5="",AE$5="STD",AE$5="A",AE$5="AES",AE$5="F",AE$5="Fiber")," ",IF(OR(AE$5="E",AE$5="EMB"),IF(MOD(AE32,9)=0,"—",16*AE32),IF(OR(AE$5="M",AE$5="MADI"),"—","Err")))</f>
        <v xml:space="preserve"> </v>
      </c>
      <c r="AG33" s="9" t="str">
        <f>IF(OR(AG$5="SFILL",AG$5="HFILL",AG$5="S",AG$5="",AG$5="STD",AG$5="A",AG$5="AES",AG$5="F",AG$5="Fiber")," ",IF(OR(AG$5="E",AG$5="EMB"),IF(MOD(AG32,9)=0,"—",16*AG32-15),IF(OR(AG$5="M",AG$5="MADI"),"—","Err")))</f>
        <v xml:space="preserve"> </v>
      </c>
      <c r="AH33" s="7" t="str">
        <f>IF(OR(AG$5="SFILL",AG$5="HFILL",AG$5="S",AG$5="",AG$5="STD",AG$5="A",AG$5="AES",AG$5="F",AG$5="Fiber")," ",IF(OR(AG$5="E",AG$5="EMB"),IF(MOD(AG32,9)=0,"—",16*AG32),IF(OR(AG$5="M",AG$5="MADI"),"—","Err")))</f>
        <v xml:space="preserve"> </v>
      </c>
      <c r="AI33" s="9" t="str">
        <f>IF(OR(AI$5="SFILL",AI$5="HFILL",AI$5="S",AI$5="",AI$5="STD",AI$5="A",AI$5="AES",AI$5="F",AI$5="Fiber")," ",IF(OR(AI$5="E",AI$5="EMB"),IF(MOD(AI32,9)=0,"—",16*AI32-15),IF(OR(AI$5="M",AI$5="MADI"),"—","Err")))</f>
        <v xml:space="preserve"> </v>
      </c>
      <c r="AJ33" s="7" t="str">
        <f>IF(OR(AI$5="SFILL",AI$5="HFILL",AI$5="S",AI$5="",AI$5="STD",AI$5="A",AI$5="AES",AI$5="F",AI$5="Fiber")," ",IF(OR(AI$5="E",AI$5="EMB"),IF(MOD(AI32,9)=0,"—",16*AI32),IF(OR(AI$5="M",AI$5="MADI"),"—","Err")))</f>
        <v xml:space="preserve"> </v>
      </c>
      <c r="AK33" s="9" t="str">
        <f>IF(OR(AK$5="SFILL",AK$5="HFILL",AK$5="S",AK$5="",AK$5="STD",AK$5="A",AK$5="AES",AK$5="F",AK$5="Fiber")," ",IF(OR(AK$5="E",AK$5="EMB"),IF(MOD(AK32,9)=0,"—",16*AK32-15),IF(OR(AK$5="M",AK$5="MADI"),"—","Err")))</f>
        <v xml:space="preserve"> </v>
      </c>
      <c r="AL33" s="7" t="str">
        <f>IF(OR(AK$5="SFILL",AK$5="HFILL",AK$5="S",AK$5="",AK$5="STD",AK$5="A",AK$5="AES",AK$5="F",AK$5="Fiber")," ",IF(OR(AK$5="E",AK$5="EMB"),IF(MOD(AK32,9)=0,"—",16*AK32),IF(OR(AK$5="M",AK$5="MADI"),"—","Err")))</f>
        <v xml:space="preserve"> </v>
      </c>
      <c r="AM33" s="9" t="str">
        <f>IF(OR(AM$5="SFILL",AM$5="HFILL",AM$5="S",AM$5="",AM$5="STD",AM$5="A",AM$5="AES",AM$5="F",AM$5="Fiber")," ",IF(OR(AM$5="E",AM$5="EMB"),IF(MOD(AM32,9)=0,"—",16*AM32-15),IF(OR(AM$5="M",AM$5="MADI"),"—","Err")))</f>
        <v xml:space="preserve"> </v>
      </c>
      <c r="AN33" s="7" t="str">
        <f>IF(OR(AM$5="SFILL",AM$5="HFILL",AM$5="S",AM$5="",AM$5="STD",AM$5="A",AM$5="AES",AM$5="F",AM$5="Fiber")," ",IF(OR(AM$5="E",AM$5="EMB"),IF(MOD(AM32,9)=0,"—",16*AM32),IF(OR(AM$5="M",AM$5="MADI"),"—","Err")))</f>
        <v xml:space="preserve"> </v>
      </c>
      <c r="AO33" s="9" t="str">
        <f>IF(OR(AO$5="SFILL",AO$5="HFILL",AO$5="S",AO$5="",AO$5="STD",AO$5="A",AO$5="AES",AO$5="F",AO$5="Fiber")," ",IF(OR(AO$5="E",AO$5="EMB"),IF(MOD(AO32,9)=0,"—",16*AO32-15),IF(OR(AO$5="M",AO$5="MADI"),"—","Err")))</f>
        <v xml:space="preserve"> </v>
      </c>
      <c r="AP33" s="7" t="str">
        <f>IF(OR(AO$5="SFILL",AO$5="HFILL",AO$5="S",AO$5="",AO$5="STD",AO$5="A",AO$5="AES",AO$5="F",AO$5="Fiber")," ",IF(OR(AO$5="E",AO$5="EMB"),IF(MOD(AO32,9)=0,"—",16*AO32),IF(OR(AO$5="M",AO$5="MADI"),"—","Err")))</f>
        <v xml:space="preserve"> </v>
      </c>
      <c r="AQ33" s="9" t="str">
        <f>IF(OR(AQ$5="SFILL",AQ$5="HFILL",AQ$5="S",AQ$5="",AQ$5="STD",AQ$5="A",AQ$5="AES",AQ$5="F",AQ$5="Fiber")," ",IF(OR(AQ$5="E",AQ$5="EMB"),IF(MOD(AQ32,9)=0,"—",16*AQ32-15),IF(OR(AQ$5="M",AQ$5="MADI"),"—","Err")))</f>
        <v>—</v>
      </c>
      <c r="AR33" s="7" t="str">
        <f>IF(OR(AQ$5="SFILL",AQ$5="HFILL",AQ$5="S",AQ$5="",AQ$5="STD",AQ$5="A",AQ$5="AES",AQ$5="F",AQ$5="Fiber")," ",IF(OR(AQ$5="E",AQ$5="EMB"),IF(MOD(AQ32,9)=0,"—",16*AQ32),IF(OR(AQ$5="M",AQ$5="MADI"),"—","Err")))</f>
        <v>—</v>
      </c>
      <c r="AS33" s="9">
        <f>IF(OR(AS$5="SFILL",AS$5="HFILL",AS$5="S",AS$5="",AS$5="STD",AS$5="A",AS$5="AES",AS$5="F",AS$5="Fiber")," ",IF(OR(AS$5="E",AS$5="EMB"),IF(MOD(AS32,9)=0,"—",16*AS32-15),IF(OR(AS$5="M",AS$5="MADI"),"—","Err")))</f>
        <v>1361</v>
      </c>
      <c r="AT33" s="7">
        <f>IF(OR(AS$5="SFILL",AS$5="HFILL",AS$5="S",AS$5="",AS$5="STD",AS$5="A",AS$5="AES",AS$5="F",AS$5="Fiber")," ",IF(OR(AS$5="E",AS$5="EMB"),IF(MOD(AS32,9)=0,"—",16*AS32),IF(OR(AS$5="M",AS$5="MADI"),"—","Err")))</f>
        <v>1376</v>
      </c>
      <c r="AU33" s="9" t="str">
        <f>IF(OR(AU$5="SFILL",AU$5="HFILL",AU$5="S",AU$5="",AU$5="STD",AU$5="A",AU$5="AES",AU$5="F",AU$5="Fiber")," ",IF(OR(AU$5="E",AU$5="EMB"),IF(MOD(AU32,9)=0,"—",16*AU32-15),IF(OR(AU$5="M",AU$5="MADI"),"—","Err")))</f>
        <v xml:space="preserve"> </v>
      </c>
      <c r="AV33" s="7" t="str">
        <f>IF(OR(AU$5="SFILL",AU$5="HFILL",AU$5="S",AU$5="",AU$5="STD",AU$5="A",AU$5="AES",AU$5="F",AU$5="Fiber")," ",IF(OR(AU$5="E",AU$5="EMB"),IF(MOD(AU32,9)=0,"—",16*AU32),IF(OR(AU$5="M",AU$5="MADI"),"—","Err")))</f>
        <v xml:space="preserve"> </v>
      </c>
      <c r="AW33" s="9" t="str">
        <f>IF(OR(AW$5="SFILL",AW$5="HFILL",AW$5="S",AW$5="",AW$5="STD",AW$5="A",AW$5="AES",AW$5="F",AW$5="Fiber")," ",IF(OR(AW$5="E",AW$5="EMB"),IF(MOD(AW32,9)=0,"—",16*AW32-15),IF(OR(AW$5="M",AW$5="MADI"),"—","Err")))</f>
        <v xml:space="preserve"> </v>
      </c>
      <c r="AX33" s="7" t="str">
        <f>IF(OR(AW$5="SFILL",AW$5="HFILL",AW$5="S",AW$5="",AW$5="STD",AW$5="A",AW$5="AES",AW$5="F",AW$5="Fiber")," ",IF(OR(AW$5="E",AW$5="EMB"),IF(MOD(AW32,9)=0,"—",16*AW32),IF(OR(AW$5="M",AW$5="MADI"),"—","Err")))</f>
        <v xml:space="preserve"> </v>
      </c>
      <c r="AY33" s="9" t="str">
        <f>IF(OR(AY$5="SFILL",AY$5="HFILL",AY$5="S",AY$5="",AY$5="STD",AY$5="A",AY$5="AES",AY$5="F",AY$5="Fiber")," ",IF(OR(AY$5="E",AY$5="EMB"),IF(MOD(AY32,9)=0,"—",16*AY32-15),IF(OR(AY$5="M",AY$5="MADI"),"—","Err")))</f>
        <v xml:space="preserve"> </v>
      </c>
      <c r="AZ33" s="7" t="str">
        <f>IF(OR(AY$5="SFILL",AY$5="HFILL",AY$5="S",AY$5="",AY$5="STD",AY$5="A",AY$5="AES",AY$5="F",AY$5="Fiber")," ",IF(OR(AY$5="E",AY$5="EMB"),IF(MOD(AY32,9)=0,"—",16*AY32),IF(OR(AY$5="M",AY$5="MADI"),"—","Err")))</f>
        <v xml:space="preserve"> </v>
      </c>
      <c r="BA33" s="9" t="str">
        <f>IF(OR(BA$5="SFILL",BA$5="HFILL",BA$5="S",BA$5="",BA$5="STD",BA$5="A",BA$5="AES",BA$5="F",BA$5="Fiber")," ",IF(OR(BA$5="E",BA$5="EMB"),IF(MOD(BA32,9)=0,"—",16*BA32-15),IF(OR(BA$5="M",BA$5="MADI"),"—","Err")))</f>
        <v xml:space="preserve"> </v>
      </c>
      <c r="BB33" s="7" t="str">
        <f>IF(OR(BA$5="SFILL",BA$5="HFILL",BA$5="S",BA$5="",BA$5="STD",BA$5="A",BA$5="AES",BA$5="F",BA$5="Fiber")," ",IF(OR(BA$5="E",BA$5="EMB"),IF(MOD(BA32,9)=0,"—",16*BA32),IF(OR(BA$5="M",BA$5="MADI"),"—","Err")))</f>
        <v xml:space="preserve"> </v>
      </c>
      <c r="BC33" s="9" t="str">
        <f>IF(OR(BC$5="SFILL",BC$5="HFILL",BC$5="S",BC$5="",BC$5="STD",BC$5="A",BC$5="AES",BC$5="F",BC$5="Fiber")," ",IF(OR(BC$5="E",BC$5="EMB"),IF(MOD(BC32,9)=0,"—",16*BC32-15),IF(OR(BC$5="M",BC$5="MADI"),"—","Err")))</f>
        <v xml:space="preserve"> </v>
      </c>
      <c r="BD33" s="7" t="str">
        <f>IF(OR(BC$5="SFILL",BC$5="HFILL",BC$5="S",BC$5="",BC$5="STD",BC$5="A",BC$5="AES",BC$5="F",BC$5="Fiber")," ",IF(OR(BC$5="E",BC$5="EMB"),IF(MOD(BC32,9)=0,"—",16*BC32),IF(OR(BC$5="M",BC$5="MADI"),"—","Err")))</f>
        <v xml:space="preserve"> </v>
      </c>
      <c r="BE33" s="9" t="str">
        <f>IF(OR(BE$5="SFILL",BE$5="HFILL",BE$5="S",BE$5="",BE$5="STD",BE$5="A",BE$5="AES",BE$5="F",BE$5="Fiber")," ",IF(OR(BE$5="E",BE$5="EMB"),IF(MOD(BE32,9)=0,"—",16*BE32-15),IF(OR(BE$5="M",BE$5="MADI"),"—","Err")))</f>
        <v xml:space="preserve"> </v>
      </c>
      <c r="BF33" s="7" t="str">
        <f>IF(OR(BE$5="SFILL",BE$5="HFILL",BE$5="S",BE$5="",BE$5="STD",BE$5="A",BE$5="AES",BE$5="F",BE$5="Fiber")," ",IF(OR(BE$5="E",BE$5="EMB"),IF(MOD(BE32,9)=0,"—",16*BE32),IF(OR(BE$5="M",BE$5="MADI"),"—","Err")))</f>
        <v xml:space="preserve"> </v>
      </c>
      <c r="BG33" s="9">
        <f>IF(OR(BG$5="SFILL",BG$5="HFILL",BG$5="S",BG$5="",BG$5="STD",BG$5="A",BG$5="AES",BG$5="F",BG$5="Fiber")," ",IF(OR(BG$5="E",BG$5="EMB"),IF(MOD(BG32,9)=0,"—",16*BG32-15),IF(OR(BG$5="M",BG$5="MADI"),"—","Err")))</f>
        <v>353</v>
      </c>
      <c r="BH33" s="7">
        <f>IF(OR(BG$5="SFILL",BG$5="HFILL",BG$5="S",BG$5="",BG$5="STD",BG$5="A",BG$5="AES",BG$5="F",BG$5="Fiber")," ",IF(OR(BG$5="E",BG$5="EMB"),IF(MOD(BG32,9)=0,"—",16*BG32),IF(OR(BG$5="M",BG$5="MADI"),"—","Err")))</f>
        <v>368</v>
      </c>
      <c r="BI33" s="9" t="str">
        <f>IF(OR(BI$5="SFILL",BI$5="HFILL",BI$5="S",BI$5="",BI$5="STD",BI$5="A",BI$5="AES",BI$5="F",BI$5="Fiber")," ",IF(OR(BI$5="E",BI$5="EMB"),IF(MOD(BI32,9)=0,"—",16*BI32-15),IF(OR(BI$5="M",BI$5="MADI"),"—","Err")))</f>
        <v xml:space="preserve"> </v>
      </c>
      <c r="BJ33" s="7" t="str">
        <f>IF(OR(BI$5="SFILL",BI$5="HFILL",BI$5="S",BI$5="",BI$5="STD",BI$5="A",BI$5="AES",BI$5="F",BI$5="Fiber")," ",IF(OR(BI$5="E",BI$5="EMB"),IF(MOD(BI32,9)=0,"—",16*BI32),IF(OR(BI$5="M",BI$5="MADI"),"—","Err")))</f>
        <v xml:space="preserve"> </v>
      </c>
      <c r="BK33" s="9" t="str">
        <f>IF(OR(BK$5="SFILL",BK$5="HFILL",BK$5="S",BK$5="",BK$5="STD",BK$5="A",BK$5="AES",BK$5="F",BK$5="Fiber")," ",IF(OR(BK$5="E",BK$5="EMB"),IF(MOD(BK32,9)=0,"—",16*BK32-15),IF(OR(BK$5="M",BK$5="MADI"),"—","Err")))</f>
        <v xml:space="preserve"> </v>
      </c>
      <c r="BL33" s="7" t="str">
        <f>IF(OR(BK$5="SFILL",BK$5="HFILL",BK$5="S",BK$5="",BK$5="STD",BK$5="A",BK$5="AES",BK$5="F",BK$5="Fiber")," ",IF(OR(BK$5="E",BK$5="EMB"),IF(MOD(BK32,9)=0,"—",16*BK32),IF(OR(BK$5="M",BK$5="MADI"),"—","Err")))</f>
        <v xml:space="preserve"> </v>
      </c>
      <c r="BM33" s="11"/>
      <c r="BN33" s="47"/>
    </row>
    <row r="34" spans="1:69" s="1" customFormat="1" x14ac:dyDescent="0.25">
      <c r="A34" s="10">
        <f>(A$2)*9-3</f>
        <v>429</v>
      </c>
      <c r="B34" s="32"/>
      <c r="C34" s="10">
        <f>(C$2)*9-3</f>
        <v>420</v>
      </c>
      <c r="D34" s="32"/>
      <c r="E34" s="10">
        <f>(E$2)*9-3</f>
        <v>411</v>
      </c>
      <c r="F34" s="32"/>
      <c r="G34" s="10">
        <f>(G$2)*9-3</f>
        <v>402</v>
      </c>
      <c r="H34" s="32"/>
      <c r="I34" s="10">
        <f>(I$2)*9-3</f>
        <v>393</v>
      </c>
      <c r="J34" s="32"/>
      <c r="K34" s="10">
        <f>(K$2)*9-3</f>
        <v>384</v>
      </c>
      <c r="L34" s="32"/>
      <c r="M34" s="10">
        <f>(M$2)*9-3</f>
        <v>375</v>
      </c>
      <c r="N34" s="32"/>
      <c r="O34" s="10">
        <f>(O$2)*9-3</f>
        <v>366</v>
      </c>
      <c r="P34" s="32"/>
      <c r="Q34" s="10">
        <f>(Q$2)*9-3</f>
        <v>357</v>
      </c>
      <c r="R34" s="32"/>
      <c r="S34" s="10">
        <f>(S$2)*9-3</f>
        <v>348</v>
      </c>
      <c r="T34" s="32"/>
      <c r="U34" s="10">
        <f>(U$2)*9-3</f>
        <v>339</v>
      </c>
      <c r="V34" s="32"/>
      <c r="W34" s="10">
        <f>(W$2)*9-3</f>
        <v>330</v>
      </c>
      <c r="X34" s="32"/>
      <c r="Y34" s="10">
        <f>(Y$2)*9-3</f>
        <v>321</v>
      </c>
      <c r="Z34" s="32"/>
      <c r="AA34" s="10">
        <f>(AA$2)*9-3</f>
        <v>312</v>
      </c>
      <c r="AB34" s="32"/>
      <c r="AC34" s="10">
        <f>(AC$2)*9-3</f>
        <v>303</v>
      </c>
      <c r="AD34" s="32"/>
      <c r="AE34" s="10">
        <f>(AE$2)*9-3</f>
        <v>294</v>
      </c>
      <c r="AF34" s="32"/>
      <c r="AG34" s="10">
        <f>(AG$2)*9-3</f>
        <v>141</v>
      </c>
      <c r="AH34" s="32"/>
      <c r="AI34" s="10">
        <f>(AI$2)*9-3</f>
        <v>132</v>
      </c>
      <c r="AJ34" s="32"/>
      <c r="AK34" s="10">
        <f>(AK$2)*9-3</f>
        <v>123</v>
      </c>
      <c r="AL34" s="32"/>
      <c r="AM34" s="10">
        <f>(AM$2)*9-3</f>
        <v>114</v>
      </c>
      <c r="AN34" s="32"/>
      <c r="AO34" s="10">
        <f>(AO$2)*9-3</f>
        <v>105</v>
      </c>
      <c r="AP34" s="32"/>
      <c r="AQ34" s="10">
        <f>(AQ$2)*9-3</f>
        <v>96</v>
      </c>
      <c r="AR34" s="32"/>
      <c r="AS34" s="10">
        <f>(AS$2)*9-3</f>
        <v>87</v>
      </c>
      <c r="AT34" s="32"/>
      <c r="AU34" s="10">
        <f>(AU$2)*9-3</f>
        <v>78</v>
      </c>
      <c r="AV34" s="32"/>
      <c r="AW34" s="10">
        <f>(AW$2)*9-3</f>
        <v>69</v>
      </c>
      <c r="AX34" s="32"/>
      <c r="AY34" s="10">
        <f>(AY$2)*9-3</f>
        <v>60</v>
      </c>
      <c r="AZ34" s="32"/>
      <c r="BA34" s="10">
        <f>(BA$2)*9-3</f>
        <v>51</v>
      </c>
      <c r="BB34" s="32"/>
      <c r="BC34" s="10">
        <f>(BC$2)*9-3</f>
        <v>42</v>
      </c>
      <c r="BD34" s="32"/>
      <c r="BE34" s="10">
        <f>(BE$2)*9-3</f>
        <v>33</v>
      </c>
      <c r="BF34" s="32"/>
      <c r="BG34" s="10">
        <f>(BG$2)*9-3</f>
        <v>24</v>
      </c>
      <c r="BH34" s="32"/>
      <c r="BI34" s="10">
        <f>(BI$2)*9-3</f>
        <v>15</v>
      </c>
      <c r="BJ34" s="32"/>
      <c r="BK34" s="10">
        <f>(BK$2)*9-3</f>
        <v>6</v>
      </c>
      <c r="BL34" s="32"/>
      <c r="BM34" s="3"/>
      <c r="BN34" s="47"/>
    </row>
    <row r="35" spans="1:69" s="5" customFormat="1" ht="13.5" x14ac:dyDescent="0.25">
      <c r="A35" s="9" t="str">
        <f>IF(OR(A$5="SFILL",A$5="HFILL",A$5="S",A$5="",A$5="STD",A$5="A",A$5="AES",A$5="F",A$5="Fiber")," ",IF(OR(A$5="E",A$5="EMB"),IF(MOD(A34,9)=0,"—",16*A34-15),IF(OR(A$5="M",A$5="MADI"),"—","Err")))</f>
        <v xml:space="preserve"> </v>
      </c>
      <c r="B35" s="7" t="str">
        <f>IF(OR(A$5="SFILL",A$5="HFILL",A$5="S",A$5="",A$5="STD",A$5="A",A$5="AES",A$5="F",A$5="Fiber")," ",IF(OR(A$5="E",A$5="EMB"),IF(MOD(A34,9)=0,"—",16*A34),IF(OR(A$5="M",A$5="MADI"),"—","Err")))</f>
        <v xml:space="preserve"> </v>
      </c>
      <c r="C35" s="9" t="str">
        <f>IF(OR(C$5="SFILL",C$5="HFILL",C$5="S",C$5="",C$5="STD",C$5="A",C$5="AES",C$5="F",C$5="Fiber")," ",IF(OR(C$5="E",C$5="EMB"),IF(MOD(C34,9)=0,"—",16*C34-15),IF(OR(C$5="M",C$5="MADI"),"—","Err")))</f>
        <v xml:space="preserve"> </v>
      </c>
      <c r="D35" s="7" t="str">
        <f>IF(OR(C$5="SFILL",C$5="HFILL",C$5="S",C$5="",C$5="STD",C$5="A",C$5="AES",C$5="F",C$5="Fiber")," ",IF(OR(C$5="E",C$5="EMB"),IF(MOD(C34,9)=0,"—",16*C34),IF(OR(C$5="M",C$5="MADI"),"—","Err")))</f>
        <v xml:space="preserve"> </v>
      </c>
      <c r="E35" s="9" t="str">
        <f>IF(OR(E$5="SFILL",E$5="HFILL",E$5="S",E$5="",E$5="STD",E$5="A",E$5="AES",E$5="F",E$5="Fiber")," ",IF(OR(E$5="E",E$5="EMB"),IF(MOD(E34,9)=0,"—",16*E34-15),IF(OR(E$5="M",E$5="MADI"),"—","Err")))</f>
        <v xml:space="preserve"> </v>
      </c>
      <c r="F35" s="7" t="str">
        <f>IF(OR(E$5="SFILL",E$5="HFILL",E$5="S",E$5="",E$5="STD",E$5="A",E$5="AES",E$5="F",E$5="Fiber")," ",IF(OR(E$5="E",E$5="EMB"),IF(MOD(E34,9)=0,"—",16*E34),IF(OR(E$5="M",E$5="MADI"),"—","Err")))</f>
        <v xml:space="preserve"> </v>
      </c>
      <c r="G35" s="9" t="str">
        <f>IF(OR(G$5="SFILL",G$5="HFILL",G$5="S",G$5="",G$5="STD",G$5="A",G$5="AES",G$5="F",G$5="Fiber")," ",IF(OR(G$5="E",G$5="EMB"),IF(MOD(G34,9)=0,"—",16*G34-15),IF(OR(G$5="M",G$5="MADI"),"—","Err")))</f>
        <v xml:space="preserve"> </v>
      </c>
      <c r="H35" s="7" t="str">
        <f>IF(OR(G$5="SFILL",G$5="HFILL",G$5="S",G$5="",G$5="STD",G$5="A",G$5="AES",G$5="F",G$5="Fiber")," ",IF(OR(G$5="E",G$5="EMB"),IF(MOD(G34,9)=0,"—",16*G34),IF(OR(G$5="M",G$5="MADI"),"—","Err")))</f>
        <v xml:space="preserve"> </v>
      </c>
      <c r="I35" s="9" t="str">
        <f>IF(OR(I$5="SFILL",I$5="HFILL",I$5="S",I$5="",I$5="STD",I$5="A",I$5="AES",I$5="F",I$5="Fiber")," ",IF(OR(I$5="E",I$5="EMB"),IF(MOD(I34,9)=0,"—",16*I34-15),IF(OR(I$5="M",I$5="MADI"),"—","Err")))</f>
        <v xml:space="preserve"> </v>
      </c>
      <c r="J35" s="7" t="str">
        <f>IF(OR(I$5="SFILL",I$5="HFILL",I$5="S",I$5="",I$5="STD",I$5="A",I$5="AES",I$5="F",I$5="Fiber")," ",IF(OR(I$5="E",I$5="EMB"),IF(MOD(I34,9)=0,"—",16*I34),IF(OR(I$5="M",I$5="MADI"),"—","Err")))</f>
        <v xml:space="preserve"> </v>
      </c>
      <c r="K35" s="9" t="str">
        <f>IF(OR(K$5="SFILL",K$5="HFILL",K$5="S",K$5="",K$5="STD",K$5="A",K$5="AES",K$5="F",K$5="Fiber")," ",IF(OR(K$5="E",K$5="EMB"),IF(MOD(K34,9)=0,"—",16*K34-15),IF(OR(K$5="M",K$5="MADI"),"—","Err")))</f>
        <v xml:space="preserve"> </v>
      </c>
      <c r="L35" s="7" t="str">
        <f>IF(OR(K$5="SFILL",K$5="HFILL",K$5="S",K$5="",K$5="STD",K$5="A",K$5="AES",K$5="F",K$5="Fiber")," ",IF(OR(K$5="E",K$5="EMB"),IF(MOD(K34,9)=0,"—",16*K34),IF(OR(K$5="M",K$5="MADI"),"—","Err")))</f>
        <v xml:space="preserve"> </v>
      </c>
      <c r="M35" s="9" t="str">
        <f>IF(OR(M$5="SFILL",M$5="HFILL",M$5="S",M$5="",M$5="STD",M$5="A",M$5="AES",M$5="F",M$5="Fiber")," ",IF(OR(M$5="E",M$5="EMB"),IF(MOD(M34,9)=0,"—",16*M34-15),IF(OR(M$5="M",M$5="MADI"),"—","Err")))</f>
        <v xml:space="preserve"> </v>
      </c>
      <c r="N35" s="7" t="str">
        <f>IF(OR(M$5="SFILL",M$5="HFILL",M$5="S",M$5="",M$5="STD",M$5="A",M$5="AES",M$5="F",M$5="Fiber")," ",IF(OR(M$5="E",M$5="EMB"),IF(MOD(M34,9)=0,"—",16*M34),IF(OR(M$5="M",M$5="MADI"),"—","Err")))</f>
        <v xml:space="preserve"> </v>
      </c>
      <c r="O35" s="9" t="str">
        <f>IF(OR(O$5="SFILL",O$5="HFILL",O$5="S",O$5="",O$5="STD",O$5="A",O$5="AES",O$5="F",O$5="Fiber")," ",IF(OR(O$5="E",O$5="EMB"),IF(MOD(O34,9)=0,"—",16*O34-15),IF(OR(O$5="M",O$5="MADI"),"—","Err")))</f>
        <v xml:space="preserve"> </v>
      </c>
      <c r="P35" s="7" t="str">
        <f>IF(OR(O$5="SFILL",O$5="HFILL",O$5="S",O$5="",O$5="STD",O$5="A",O$5="AES",O$5="F",O$5="Fiber")," ",IF(OR(O$5="E",O$5="EMB"),IF(MOD(O34,9)=0,"—",16*O34),IF(OR(O$5="M",O$5="MADI"),"—","Err")))</f>
        <v xml:space="preserve"> </v>
      </c>
      <c r="Q35" s="9" t="str">
        <f>IF(OR(Q$5="SFILL",Q$5="HFILL",Q$5="S",Q$5="",Q$5="STD",Q$5="A",Q$5="AES",Q$5="F",Q$5="Fiber")," ",IF(OR(Q$5="E",Q$5="EMB"),IF(MOD(Q34,9)=0,"—",16*Q34-15),IF(OR(Q$5="M",Q$5="MADI"),"—","Err")))</f>
        <v xml:space="preserve"> </v>
      </c>
      <c r="R35" s="7" t="str">
        <f>IF(OR(Q$5="SFILL",Q$5="HFILL",Q$5="S",Q$5="",Q$5="STD",Q$5="A",Q$5="AES",Q$5="F",Q$5="Fiber")," ",IF(OR(Q$5="E",Q$5="EMB"),IF(MOD(Q34,9)=0,"—",16*Q34),IF(OR(Q$5="M",Q$5="MADI"),"—","Err")))</f>
        <v xml:space="preserve"> </v>
      </c>
      <c r="S35" s="9" t="str">
        <f>IF(OR(S$5="SFILL",S$5="HFILL",S$5="S",S$5="",S$5="STD",S$5="A",S$5="AES",S$5="F",S$5="Fiber")," ",IF(OR(S$5="E",S$5="EMB"),IF(MOD(S34,9)=0,"—",16*S34-15),IF(OR(S$5="M",S$5="MADI"),"—","Err")))</f>
        <v xml:space="preserve"> </v>
      </c>
      <c r="T35" s="7" t="str">
        <f>IF(OR(S$5="SFILL",S$5="HFILL",S$5="S",S$5="",S$5="STD",S$5="A",S$5="AES",S$5="F",S$5="Fiber")," ",IF(OR(S$5="E",S$5="EMB"),IF(MOD(S34,9)=0,"—",16*S34),IF(OR(S$5="M",S$5="MADI"),"—","Err")))</f>
        <v xml:space="preserve"> </v>
      </c>
      <c r="U35" s="9" t="str">
        <f>IF(OR(U$5="SFILL",U$5="HFILL",U$5="S",U$5="",U$5="STD",U$5="A",U$5="AES",U$5="F",U$5="Fiber")," ",IF(OR(U$5="E",U$5="EMB"),IF(MOD(U34,9)=0,"—",16*U34-15),IF(OR(U$5="M",U$5="MADI"),"—","Err")))</f>
        <v xml:space="preserve"> </v>
      </c>
      <c r="V35" s="7" t="str">
        <f>IF(OR(U$5="SFILL",U$5="HFILL",U$5="S",U$5="",U$5="STD",U$5="A",U$5="AES",U$5="F",U$5="Fiber")," ",IF(OR(U$5="E",U$5="EMB"),IF(MOD(U34,9)=0,"—",16*U34),IF(OR(U$5="M",U$5="MADI"),"—","Err")))</f>
        <v xml:space="preserve"> </v>
      </c>
      <c r="W35" s="9" t="str">
        <f>IF(OR(W$5="SFILL",W$5="HFILL",W$5="S",W$5="",W$5="STD",W$5="A",W$5="AES",W$5="F",W$5="Fiber")," ",IF(OR(W$5="E",W$5="EMB"),IF(MOD(W34,9)=0,"—",16*W34-15),IF(OR(W$5="M",W$5="MADI"),"—","Err")))</f>
        <v xml:space="preserve"> </v>
      </c>
      <c r="X35" s="7" t="str">
        <f>IF(OR(W$5="SFILL",W$5="HFILL",W$5="S",W$5="",W$5="STD",W$5="A",W$5="AES",W$5="F",W$5="Fiber")," ",IF(OR(W$5="E",W$5="EMB"),IF(MOD(W34,9)=0,"—",16*W34),IF(OR(W$5="M",W$5="MADI"),"—","Err")))</f>
        <v xml:space="preserve"> </v>
      </c>
      <c r="Y35" s="9" t="str">
        <f>IF(OR(Y$5="SFILL",Y$5="HFILL",Y$5="S",Y$5="",Y$5="STD",Y$5="A",Y$5="AES",Y$5="F",Y$5="Fiber")," ",IF(OR(Y$5="E",Y$5="EMB"),IF(MOD(Y34,9)=0,"—",16*Y34-15),IF(OR(Y$5="M",Y$5="MADI"),"—","Err")))</f>
        <v xml:space="preserve"> </v>
      </c>
      <c r="Z35" s="7" t="str">
        <f>IF(OR(Y$5="SFILL",Y$5="HFILL",Y$5="S",Y$5="",Y$5="STD",Y$5="A",Y$5="AES",Y$5="F",Y$5="Fiber")," ",IF(OR(Y$5="E",Y$5="EMB"),IF(MOD(Y34,9)=0,"—",16*Y34),IF(OR(Y$5="M",Y$5="MADI"),"—","Err")))</f>
        <v xml:space="preserve"> </v>
      </c>
      <c r="AA35" s="9" t="str">
        <f>IF(OR(AA$5="SFILL",AA$5="HFILL",AA$5="S",AA$5="",AA$5="STD",AA$5="A",AA$5="AES",AA$5="F",AA$5="Fiber")," ",IF(OR(AA$5="E",AA$5="EMB"),IF(MOD(AA34,9)=0,"—",16*AA34-15),IF(OR(AA$5="M",AA$5="MADI"),"—","Err")))</f>
        <v xml:space="preserve"> </v>
      </c>
      <c r="AB35" s="7" t="str">
        <f>IF(OR(AA$5="SFILL",AA$5="HFILL",AA$5="S",AA$5="",AA$5="STD",AA$5="A",AA$5="AES",AA$5="F",AA$5="Fiber")," ",IF(OR(AA$5="E",AA$5="EMB"),IF(MOD(AA34,9)=0,"—",16*AA34),IF(OR(AA$5="M",AA$5="MADI"),"—","Err")))</f>
        <v xml:space="preserve"> </v>
      </c>
      <c r="AC35" s="9" t="str">
        <f>IF(OR(AC$5="SFILL",AC$5="HFILL",AC$5="S",AC$5="",AC$5="STD",AC$5="A",AC$5="AES",AC$5="F",AC$5="Fiber")," ",IF(OR(AC$5="E",AC$5="EMB"),IF(MOD(AC34,9)=0,"—",16*AC34-15),IF(OR(AC$5="M",AC$5="MADI"),"—","Err")))</f>
        <v xml:space="preserve"> </v>
      </c>
      <c r="AD35" s="7" t="str">
        <f>IF(OR(AC$5="SFILL",AC$5="HFILL",AC$5="S",AC$5="",AC$5="STD",AC$5="A",AC$5="AES",AC$5="F",AC$5="Fiber")," ",IF(OR(AC$5="E",AC$5="EMB"),IF(MOD(AC34,9)=0,"—",16*AC34),IF(OR(AC$5="M",AC$5="MADI"),"—","Err")))</f>
        <v xml:space="preserve"> </v>
      </c>
      <c r="AE35" s="9" t="str">
        <f>IF(OR(AE$5="SFILL",AE$5="HFILL",AE$5="S",AE$5="",AE$5="STD",AE$5="A",AE$5="AES",AE$5="F",AE$5="Fiber")," ",IF(OR(AE$5="E",AE$5="EMB"),IF(MOD(AE34,9)=0,"—",16*AE34-15),IF(OR(AE$5="M",AE$5="MADI"),"—","Err")))</f>
        <v xml:space="preserve"> </v>
      </c>
      <c r="AF35" s="7" t="str">
        <f>IF(OR(AE$5="SFILL",AE$5="HFILL",AE$5="S",AE$5="",AE$5="STD",AE$5="A",AE$5="AES",AE$5="F",AE$5="Fiber")," ",IF(OR(AE$5="E",AE$5="EMB"),IF(MOD(AE34,9)=0,"—",16*AE34),IF(OR(AE$5="M",AE$5="MADI"),"—","Err")))</f>
        <v xml:space="preserve"> </v>
      </c>
      <c r="AG35" s="9" t="str">
        <f>IF(OR(AG$5="SFILL",AG$5="HFILL",AG$5="S",AG$5="",AG$5="STD",AG$5="A",AG$5="AES",AG$5="F",AG$5="Fiber")," ",IF(OR(AG$5="E",AG$5="EMB"),IF(MOD(AG34,9)=0,"—",16*AG34-15),IF(OR(AG$5="M",AG$5="MADI"),"—","Err")))</f>
        <v xml:space="preserve"> </v>
      </c>
      <c r="AH35" s="7" t="str">
        <f>IF(OR(AG$5="SFILL",AG$5="HFILL",AG$5="S",AG$5="",AG$5="STD",AG$5="A",AG$5="AES",AG$5="F",AG$5="Fiber")," ",IF(OR(AG$5="E",AG$5="EMB"),IF(MOD(AG34,9)=0,"—",16*AG34),IF(OR(AG$5="M",AG$5="MADI"),"—","Err")))</f>
        <v xml:space="preserve"> </v>
      </c>
      <c r="AI35" s="9" t="str">
        <f>IF(OR(AI$5="SFILL",AI$5="HFILL",AI$5="S",AI$5="",AI$5="STD",AI$5="A",AI$5="AES",AI$5="F",AI$5="Fiber")," ",IF(OR(AI$5="E",AI$5="EMB"),IF(MOD(AI34,9)=0,"—",16*AI34-15),IF(OR(AI$5="M",AI$5="MADI"),"—","Err")))</f>
        <v xml:space="preserve"> </v>
      </c>
      <c r="AJ35" s="7" t="str">
        <f>IF(OR(AI$5="SFILL",AI$5="HFILL",AI$5="S",AI$5="",AI$5="STD",AI$5="A",AI$5="AES",AI$5="F",AI$5="Fiber")," ",IF(OR(AI$5="E",AI$5="EMB"),IF(MOD(AI34,9)=0,"—",16*AI34),IF(OR(AI$5="M",AI$5="MADI"),"—","Err")))</f>
        <v xml:space="preserve"> </v>
      </c>
      <c r="AK35" s="9" t="str">
        <f>IF(OR(AK$5="SFILL",AK$5="HFILL",AK$5="S",AK$5="",AK$5="STD",AK$5="A",AK$5="AES",AK$5="F",AK$5="Fiber")," ",IF(OR(AK$5="E",AK$5="EMB"),IF(MOD(AK34,9)=0,"—",16*AK34-15),IF(OR(AK$5="M",AK$5="MADI"),"—","Err")))</f>
        <v xml:space="preserve"> </v>
      </c>
      <c r="AL35" s="7" t="str">
        <f>IF(OR(AK$5="SFILL",AK$5="HFILL",AK$5="S",AK$5="",AK$5="STD",AK$5="A",AK$5="AES",AK$5="F",AK$5="Fiber")," ",IF(OR(AK$5="E",AK$5="EMB"),IF(MOD(AK34,9)=0,"—",16*AK34),IF(OR(AK$5="M",AK$5="MADI"),"—","Err")))</f>
        <v xml:space="preserve"> </v>
      </c>
      <c r="AM35" s="9" t="str">
        <f>IF(OR(AM$5="SFILL",AM$5="HFILL",AM$5="S",AM$5="",AM$5="STD",AM$5="A",AM$5="AES",AM$5="F",AM$5="Fiber")," ",IF(OR(AM$5="E",AM$5="EMB"),IF(MOD(AM34,9)=0,"—",16*AM34-15),IF(OR(AM$5="M",AM$5="MADI"),"—","Err")))</f>
        <v xml:space="preserve"> </v>
      </c>
      <c r="AN35" s="7" t="str">
        <f>IF(OR(AM$5="SFILL",AM$5="HFILL",AM$5="S",AM$5="",AM$5="STD",AM$5="A",AM$5="AES",AM$5="F",AM$5="Fiber")," ",IF(OR(AM$5="E",AM$5="EMB"),IF(MOD(AM34,9)=0,"—",16*AM34),IF(OR(AM$5="M",AM$5="MADI"),"—","Err")))</f>
        <v xml:space="preserve"> </v>
      </c>
      <c r="AO35" s="9" t="str">
        <f>IF(OR(AO$5="SFILL",AO$5="HFILL",AO$5="S",AO$5="",AO$5="STD",AO$5="A",AO$5="AES",AO$5="F",AO$5="Fiber")," ",IF(OR(AO$5="E",AO$5="EMB"),IF(MOD(AO34,9)=0,"—",16*AO34-15),IF(OR(AO$5="M",AO$5="MADI"),"—","Err")))</f>
        <v xml:space="preserve"> </v>
      </c>
      <c r="AP35" s="7" t="str">
        <f>IF(OR(AO$5="SFILL",AO$5="HFILL",AO$5="S",AO$5="",AO$5="STD",AO$5="A",AO$5="AES",AO$5="F",AO$5="Fiber")," ",IF(OR(AO$5="E",AO$5="EMB"),IF(MOD(AO34,9)=0,"—",16*AO34),IF(OR(AO$5="M",AO$5="MADI"),"—","Err")))</f>
        <v xml:space="preserve"> </v>
      </c>
      <c r="AQ35" s="9" t="str">
        <f>IF(OR(AQ$5="SFILL",AQ$5="HFILL",AQ$5="S",AQ$5="",AQ$5="STD",AQ$5="A",AQ$5="AES",AQ$5="F",AQ$5="Fiber")," ",IF(OR(AQ$5="E",AQ$5="EMB"),IF(MOD(AQ34,9)=0,"—",16*AQ34-15),IF(OR(AQ$5="M",AQ$5="MADI"),"—","Err")))</f>
        <v>—</v>
      </c>
      <c r="AR35" s="7" t="str">
        <f>IF(OR(AQ$5="SFILL",AQ$5="HFILL",AQ$5="S",AQ$5="",AQ$5="STD",AQ$5="A",AQ$5="AES",AQ$5="F",AQ$5="Fiber")," ",IF(OR(AQ$5="E",AQ$5="EMB"),IF(MOD(AQ34,9)=0,"—",16*AQ34),IF(OR(AQ$5="M",AQ$5="MADI"),"—","Err")))</f>
        <v>—</v>
      </c>
      <c r="AS35" s="9">
        <f>IF(OR(AS$5="SFILL",AS$5="HFILL",AS$5="S",AS$5="",AS$5="STD",AS$5="A",AS$5="AES",AS$5="F",AS$5="Fiber")," ",IF(OR(AS$5="E",AS$5="EMB"),IF(MOD(AS34,9)=0,"—",16*AS34-15),IF(OR(AS$5="M",AS$5="MADI"),"—","Err")))</f>
        <v>1377</v>
      </c>
      <c r="AT35" s="7">
        <f>IF(OR(AS$5="SFILL",AS$5="HFILL",AS$5="S",AS$5="",AS$5="STD",AS$5="A",AS$5="AES",AS$5="F",AS$5="Fiber")," ",IF(OR(AS$5="E",AS$5="EMB"),IF(MOD(AS34,9)=0,"—",16*AS34),IF(OR(AS$5="M",AS$5="MADI"),"—","Err")))</f>
        <v>1392</v>
      </c>
      <c r="AU35" s="9" t="str">
        <f>IF(OR(AU$5="SFILL",AU$5="HFILL",AU$5="S",AU$5="",AU$5="STD",AU$5="A",AU$5="AES",AU$5="F",AU$5="Fiber")," ",IF(OR(AU$5="E",AU$5="EMB"),IF(MOD(AU34,9)=0,"—",16*AU34-15),IF(OR(AU$5="M",AU$5="MADI"),"—","Err")))</f>
        <v xml:space="preserve"> </v>
      </c>
      <c r="AV35" s="7" t="str">
        <f>IF(OR(AU$5="SFILL",AU$5="HFILL",AU$5="S",AU$5="",AU$5="STD",AU$5="A",AU$5="AES",AU$5="F",AU$5="Fiber")," ",IF(OR(AU$5="E",AU$5="EMB"),IF(MOD(AU34,9)=0,"—",16*AU34),IF(OR(AU$5="M",AU$5="MADI"),"—","Err")))</f>
        <v xml:space="preserve"> </v>
      </c>
      <c r="AW35" s="9" t="str">
        <f>IF(OR(AW$5="SFILL",AW$5="HFILL",AW$5="S",AW$5="",AW$5="STD",AW$5="A",AW$5="AES",AW$5="F",AW$5="Fiber")," ",IF(OR(AW$5="E",AW$5="EMB"),IF(MOD(AW34,9)=0,"—",16*AW34-15),IF(OR(AW$5="M",AW$5="MADI"),"—","Err")))</f>
        <v xml:space="preserve"> </v>
      </c>
      <c r="AX35" s="7" t="str">
        <f>IF(OR(AW$5="SFILL",AW$5="HFILL",AW$5="S",AW$5="",AW$5="STD",AW$5="A",AW$5="AES",AW$5="F",AW$5="Fiber")," ",IF(OR(AW$5="E",AW$5="EMB"),IF(MOD(AW34,9)=0,"—",16*AW34),IF(OR(AW$5="M",AW$5="MADI"),"—","Err")))</f>
        <v xml:space="preserve"> </v>
      </c>
      <c r="AY35" s="9" t="str">
        <f>IF(OR(AY$5="SFILL",AY$5="HFILL",AY$5="S",AY$5="",AY$5="STD",AY$5="A",AY$5="AES",AY$5="F",AY$5="Fiber")," ",IF(OR(AY$5="E",AY$5="EMB"),IF(MOD(AY34,9)=0,"—",16*AY34-15),IF(OR(AY$5="M",AY$5="MADI"),"—","Err")))</f>
        <v xml:space="preserve"> </v>
      </c>
      <c r="AZ35" s="7" t="str">
        <f>IF(OR(AY$5="SFILL",AY$5="HFILL",AY$5="S",AY$5="",AY$5="STD",AY$5="A",AY$5="AES",AY$5="F",AY$5="Fiber")," ",IF(OR(AY$5="E",AY$5="EMB"),IF(MOD(AY34,9)=0,"—",16*AY34),IF(OR(AY$5="M",AY$5="MADI"),"—","Err")))</f>
        <v xml:space="preserve"> </v>
      </c>
      <c r="BA35" s="9" t="str">
        <f>IF(OR(BA$5="SFILL",BA$5="HFILL",BA$5="S",BA$5="",BA$5="STD",BA$5="A",BA$5="AES",BA$5="F",BA$5="Fiber")," ",IF(OR(BA$5="E",BA$5="EMB"),IF(MOD(BA34,9)=0,"—",16*BA34-15),IF(OR(BA$5="M",BA$5="MADI"),"—","Err")))</f>
        <v xml:space="preserve"> </v>
      </c>
      <c r="BB35" s="7" t="str">
        <f>IF(OR(BA$5="SFILL",BA$5="HFILL",BA$5="S",BA$5="",BA$5="STD",BA$5="A",BA$5="AES",BA$5="F",BA$5="Fiber")," ",IF(OR(BA$5="E",BA$5="EMB"),IF(MOD(BA34,9)=0,"—",16*BA34),IF(OR(BA$5="M",BA$5="MADI"),"—","Err")))</f>
        <v xml:space="preserve"> </v>
      </c>
      <c r="BC35" s="9" t="str">
        <f>IF(OR(BC$5="SFILL",BC$5="HFILL",BC$5="S",BC$5="",BC$5="STD",BC$5="A",BC$5="AES",BC$5="F",BC$5="Fiber")," ",IF(OR(BC$5="E",BC$5="EMB"),IF(MOD(BC34,9)=0,"—",16*BC34-15),IF(OR(BC$5="M",BC$5="MADI"),"—","Err")))</f>
        <v xml:space="preserve"> </v>
      </c>
      <c r="BD35" s="7" t="str">
        <f>IF(OR(BC$5="SFILL",BC$5="HFILL",BC$5="S",BC$5="",BC$5="STD",BC$5="A",BC$5="AES",BC$5="F",BC$5="Fiber")," ",IF(OR(BC$5="E",BC$5="EMB"),IF(MOD(BC34,9)=0,"—",16*BC34),IF(OR(BC$5="M",BC$5="MADI"),"—","Err")))</f>
        <v xml:space="preserve"> </v>
      </c>
      <c r="BE35" s="9" t="str">
        <f>IF(OR(BE$5="SFILL",BE$5="HFILL",BE$5="S",BE$5="",BE$5="STD",BE$5="A",BE$5="AES",BE$5="F",BE$5="Fiber")," ",IF(OR(BE$5="E",BE$5="EMB"),IF(MOD(BE34,9)=0,"—",16*BE34-15),IF(OR(BE$5="M",BE$5="MADI"),"—","Err")))</f>
        <v xml:space="preserve"> </v>
      </c>
      <c r="BF35" s="7" t="str">
        <f>IF(OR(BE$5="SFILL",BE$5="HFILL",BE$5="S",BE$5="",BE$5="STD",BE$5="A",BE$5="AES",BE$5="F",BE$5="Fiber")," ",IF(OR(BE$5="E",BE$5="EMB"),IF(MOD(BE34,9)=0,"—",16*BE34),IF(OR(BE$5="M",BE$5="MADI"),"—","Err")))</f>
        <v xml:space="preserve"> </v>
      </c>
      <c r="BG35" s="9">
        <f>IF(OR(BG$5="SFILL",BG$5="HFILL",BG$5="S",BG$5="",BG$5="STD",BG$5="A",BG$5="AES",BG$5="F",BG$5="Fiber")," ",IF(OR(BG$5="E",BG$5="EMB"),IF(MOD(BG34,9)=0,"—",16*BG34-15),IF(OR(BG$5="M",BG$5="MADI"),"—","Err")))</f>
        <v>369</v>
      </c>
      <c r="BH35" s="7">
        <f>IF(OR(BG$5="SFILL",BG$5="HFILL",BG$5="S",BG$5="",BG$5="STD",BG$5="A",BG$5="AES",BG$5="F",BG$5="Fiber")," ",IF(OR(BG$5="E",BG$5="EMB"),IF(MOD(BG34,9)=0,"—",16*BG34),IF(OR(BG$5="M",BG$5="MADI"),"—","Err")))</f>
        <v>384</v>
      </c>
      <c r="BI35" s="9" t="str">
        <f>IF(OR(BI$5="SFILL",BI$5="HFILL",BI$5="S",BI$5="",BI$5="STD",BI$5="A",BI$5="AES",BI$5="F",BI$5="Fiber")," ",IF(OR(BI$5="E",BI$5="EMB"),IF(MOD(BI34,9)=0,"—",16*BI34-15),IF(OR(BI$5="M",BI$5="MADI"),"—","Err")))</f>
        <v xml:space="preserve"> </v>
      </c>
      <c r="BJ35" s="7" t="str">
        <f>IF(OR(BI$5="SFILL",BI$5="HFILL",BI$5="S",BI$5="",BI$5="STD",BI$5="A",BI$5="AES",BI$5="F",BI$5="Fiber")," ",IF(OR(BI$5="E",BI$5="EMB"),IF(MOD(BI34,9)=0,"—",16*BI34),IF(OR(BI$5="M",BI$5="MADI"),"—","Err")))</f>
        <v xml:space="preserve"> </v>
      </c>
      <c r="BK35" s="9" t="str">
        <f>IF(OR(BK$5="SFILL",BK$5="HFILL",BK$5="S",BK$5="",BK$5="STD",BK$5="A",BK$5="AES",BK$5="F",BK$5="Fiber")," ",IF(OR(BK$5="E",BK$5="EMB"),IF(MOD(BK34,9)=0,"—",16*BK34-15),IF(OR(BK$5="M",BK$5="MADI"),"—","Err")))</f>
        <v xml:space="preserve"> </v>
      </c>
      <c r="BL35" s="7" t="str">
        <f>IF(OR(BK$5="SFILL",BK$5="HFILL",BK$5="S",BK$5="",BK$5="STD",BK$5="A",BK$5="AES",BK$5="F",BK$5="Fiber")," ",IF(OR(BK$5="E",BK$5="EMB"),IF(MOD(BK34,9)=0,"—",16*BK34),IF(OR(BK$5="M",BK$5="MADI"),"—","Err")))</f>
        <v xml:space="preserve"> </v>
      </c>
      <c r="BM35" s="11"/>
      <c r="BN35" s="14"/>
    </row>
    <row r="36" spans="1:69" s="1" customFormat="1" x14ac:dyDescent="0.25">
      <c r="A36" s="10">
        <f>(A$2)*9-2</f>
        <v>430</v>
      </c>
      <c r="B36" s="32"/>
      <c r="C36" s="10">
        <f>(C$2)*9-2</f>
        <v>421</v>
      </c>
      <c r="D36" s="32"/>
      <c r="E36" s="10">
        <f>(E$2)*9-2</f>
        <v>412</v>
      </c>
      <c r="F36" s="32"/>
      <c r="G36" s="10">
        <f>(G$2)*9-2</f>
        <v>403</v>
      </c>
      <c r="H36" s="32"/>
      <c r="I36" s="10">
        <f>(I$2)*9-2</f>
        <v>394</v>
      </c>
      <c r="J36" s="32"/>
      <c r="K36" s="10">
        <f>(K$2)*9-2</f>
        <v>385</v>
      </c>
      <c r="L36" s="32"/>
      <c r="M36" s="10">
        <f>(M$2)*9-2</f>
        <v>376</v>
      </c>
      <c r="N36" s="32"/>
      <c r="O36" s="10">
        <f>(O$2)*9-2</f>
        <v>367</v>
      </c>
      <c r="P36" s="32"/>
      <c r="Q36" s="10">
        <f>(Q$2)*9-2</f>
        <v>358</v>
      </c>
      <c r="R36" s="32"/>
      <c r="S36" s="10">
        <f>(S$2)*9-2</f>
        <v>349</v>
      </c>
      <c r="T36" s="32"/>
      <c r="U36" s="10">
        <f>(U$2)*9-2</f>
        <v>340</v>
      </c>
      <c r="V36" s="32"/>
      <c r="W36" s="10">
        <f>(W$2)*9-2</f>
        <v>331</v>
      </c>
      <c r="X36" s="32"/>
      <c r="Y36" s="10">
        <f>(Y$2)*9-2</f>
        <v>322</v>
      </c>
      <c r="Z36" s="32"/>
      <c r="AA36" s="10">
        <f>(AA$2)*9-2</f>
        <v>313</v>
      </c>
      <c r="AB36" s="32"/>
      <c r="AC36" s="10">
        <f>(AC$2)*9-2</f>
        <v>304</v>
      </c>
      <c r="AD36" s="32"/>
      <c r="AE36" s="10">
        <f>(AE$2)*9-2</f>
        <v>295</v>
      </c>
      <c r="AF36" s="32"/>
      <c r="AG36" s="10">
        <f>(AG$2)*9-2</f>
        <v>142</v>
      </c>
      <c r="AH36" s="32"/>
      <c r="AI36" s="10">
        <f>(AI$2)*9-2</f>
        <v>133</v>
      </c>
      <c r="AJ36" s="32"/>
      <c r="AK36" s="10">
        <f>(AK$2)*9-2</f>
        <v>124</v>
      </c>
      <c r="AL36" s="32"/>
      <c r="AM36" s="10">
        <f>(AM$2)*9-2</f>
        <v>115</v>
      </c>
      <c r="AN36" s="32"/>
      <c r="AO36" s="10">
        <f>(AO$2)*9-2</f>
        <v>106</v>
      </c>
      <c r="AP36" s="32"/>
      <c r="AQ36" s="10">
        <f>(AQ$2)*9-2</f>
        <v>97</v>
      </c>
      <c r="AR36" s="32"/>
      <c r="AS36" s="10">
        <f>(AS$2)*9-2</f>
        <v>88</v>
      </c>
      <c r="AT36" s="32"/>
      <c r="AU36" s="10">
        <f>(AU$2)*9-2</f>
        <v>79</v>
      </c>
      <c r="AV36" s="32"/>
      <c r="AW36" s="10">
        <f>(AW$2)*9-2</f>
        <v>70</v>
      </c>
      <c r="AX36" s="32"/>
      <c r="AY36" s="10">
        <f>(AY$2)*9-2</f>
        <v>61</v>
      </c>
      <c r="AZ36" s="32"/>
      <c r="BA36" s="10">
        <f>(BA$2)*9-2</f>
        <v>52</v>
      </c>
      <c r="BB36" s="32"/>
      <c r="BC36" s="10">
        <f>(BC$2)*9-2</f>
        <v>43</v>
      </c>
      <c r="BD36" s="32"/>
      <c r="BE36" s="10">
        <f>(BE$2)*9-2</f>
        <v>34</v>
      </c>
      <c r="BF36" s="32"/>
      <c r="BG36" s="10">
        <f>(BG$2)*9-2</f>
        <v>25</v>
      </c>
      <c r="BH36" s="32"/>
      <c r="BI36" s="10">
        <f>(BI$2)*9-2</f>
        <v>16</v>
      </c>
      <c r="BJ36" s="32"/>
      <c r="BK36" s="10">
        <f>(BK$2)*9-2</f>
        <v>7</v>
      </c>
      <c r="BL36" s="32"/>
      <c r="BM36" s="3"/>
      <c r="BN36" s="13"/>
    </row>
    <row r="37" spans="1:69" s="5" customFormat="1" ht="13.5" x14ac:dyDescent="0.25">
      <c r="A37" s="9" t="str">
        <f>IF(OR(A$5="SFILL",A$5="HFILL",A$5="S",A$5="",A$5="STD",A$5="A",A$5="AES",A$5="F",A$5="Fiber")," ",IF(OR(A$5="E",A$5="EMB"),IF(MOD(A36,9)=0,"—",16*A36-15),IF(OR(A$5="M",A$5="MADI"),"—","Err")))</f>
        <v xml:space="preserve"> </v>
      </c>
      <c r="B37" s="7" t="str">
        <f>IF(OR(A$5="SFILL",A$5="HFILL",A$5="S",A$5="",A$5="STD",A$5="A",A$5="AES",A$5="F",A$5="Fiber")," ",IF(OR(A$5="E",A$5="EMB"),IF(MOD(A36,9)=0,"—",16*A36),IF(OR(A$5="M",A$5="MADI"),"—","Err")))</f>
        <v xml:space="preserve"> </v>
      </c>
      <c r="C37" s="9" t="str">
        <f>IF(OR(C$5="SFILL",C$5="HFILL",C$5="S",C$5="",C$5="STD",C$5="A",C$5="AES",C$5="F",C$5="Fiber")," ",IF(OR(C$5="E",C$5="EMB"),IF(MOD(C36,9)=0,"—",16*C36-15),IF(OR(C$5="M",C$5="MADI"),"—","Err")))</f>
        <v xml:space="preserve"> </v>
      </c>
      <c r="D37" s="7" t="str">
        <f>IF(OR(C$5="SFILL",C$5="HFILL",C$5="S",C$5="",C$5="STD",C$5="A",C$5="AES",C$5="F",C$5="Fiber")," ",IF(OR(C$5="E",C$5="EMB"),IF(MOD(C36,9)=0,"—",16*C36),IF(OR(C$5="M",C$5="MADI"),"—","Err")))</f>
        <v xml:space="preserve"> </v>
      </c>
      <c r="E37" s="9" t="str">
        <f>IF(OR(E$5="SFILL",E$5="HFILL",E$5="S",E$5="",E$5="STD",E$5="A",E$5="AES",E$5="F",E$5="Fiber")," ",IF(OR(E$5="E",E$5="EMB"),IF(MOD(E36,9)=0,"—",16*E36-15),IF(OR(E$5="M",E$5="MADI"),"—","Err")))</f>
        <v xml:space="preserve"> </v>
      </c>
      <c r="F37" s="7" t="str">
        <f>IF(OR(E$5="SFILL",E$5="HFILL",E$5="S",E$5="",E$5="STD",E$5="A",E$5="AES",E$5="F",E$5="Fiber")," ",IF(OR(E$5="E",E$5="EMB"),IF(MOD(E36,9)=0,"—",16*E36),IF(OR(E$5="M",E$5="MADI"),"—","Err")))</f>
        <v xml:space="preserve"> </v>
      </c>
      <c r="G37" s="9" t="str">
        <f>IF(OR(G$5="SFILL",G$5="HFILL",G$5="S",G$5="",G$5="STD",G$5="A",G$5="AES",G$5="F",G$5="Fiber")," ",IF(OR(G$5="E",G$5="EMB"),IF(MOD(G36,9)=0,"—",16*G36-15),IF(OR(G$5="M",G$5="MADI"),"—","Err")))</f>
        <v xml:space="preserve"> </v>
      </c>
      <c r="H37" s="7" t="str">
        <f>IF(OR(G$5="SFILL",G$5="HFILL",G$5="S",G$5="",G$5="STD",G$5="A",G$5="AES",G$5="F",G$5="Fiber")," ",IF(OR(G$5="E",G$5="EMB"),IF(MOD(G36,9)=0,"—",16*G36),IF(OR(G$5="M",G$5="MADI"),"—","Err")))</f>
        <v xml:space="preserve"> </v>
      </c>
      <c r="I37" s="9" t="str">
        <f>IF(OR(I$5="SFILL",I$5="HFILL",I$5="S",I$5="",I$5="STD",I$5="A",I$5="AES",I$5="F",I$5="Fiber")," ",IF(OR(I$5="E",I$5="EMB"),IF(MOD(I36,9)=0,"—",16*I36-15),IF(OR(I$5="M",I$5="MADI"),"—","Err")))</f>
        <v xml:space="preserve"> </v>
      </c>
      <c r="J37" s="7" t="str">
        <f>IF(OR(I$5="SFILL",I$5="HFILL",I$5="S",I$5="",I$5="STD",I$5="A",I$5="AES",I$5="F",I$5="Fiber")," ",IF(OR(I$5="E",I$5="EMB"),IF(MOD(I36,9)=0,"—",16*I36),IF(OR(I$5="M",I$5="MADI"),"—","Err")))</f>
        <v xml:space="preserve"> </v>
      </c>
      <c r="K37" s="9" t="str">
        <f>IF(OR(K$5="SFILL",K$5="HFILL",K$5="S",K$5="",K$5="STD",K$5="A",K$5="AES",K$5="F",K$5="Fiber")," ",IF(OR(K$5="E",K$5="EMB"),IF(MOD(K36,9)=0,"—",16*K36-15),IF(OR(K$5="M",K$5="MADI"),"—","Err")))</f>
        <v xml:space="preserve"> </v>
      </c>
      <c r="L37" s="7" t="str">
        <f>IF(OR(K$5="SFILL",K$5="HFILL",K$5="S",K$5="",K$5="STD",K$5="A",K$5="AES",K$5="F",K$5="Fiber")," ",IF(OR(K$5="E",K$5="EMB"),IF(MOD(K36,9)=0,"—",16*K36),IF(OR(K$5="M",K$5="MADI"),"—","Err")))</f>
        <v xml:space="preserve"> </v>
      </c>
      <c r="M37" s="9" t="str">
        <f>IF(OR(M$5="SFILL",M$5="HFILL",M$5="S",M$5="",M$5="STD",M$5="A",M$5="AES",M$5="F",M$5="Fiber")," ",IF(OR(M$5="E",M$5="EMB"),IF(MOD(M36,9)=0,"—",16*M36-15),IF(OR(M$5="M",M$5="MADI"),"—","Err")))</f>
        <v xml:space="preserve"> </v>
      </c>
      <c r="N37" s="7" t="str">
        <f>IF(OR(M$5="SFILL",M$5="HFILL",M$5="S",M$5="",M$5="STD",M$5="A",M$5="AES",M$5="F",M$5="Fiber")," ",IF(OR(M$5="E",M$5="EMB"),IF(MOD(M36,9)=0,"—",16*M36),IF(OR(M$5="M",M$5="MADI"),"—","Err")))</f>
        <v xml:space="preserve"> </v>
      </c>
      <c r="O37" s="9" t="str">
        <f>IF(OR(O$5="SFILL",O$5="HFILL",O$5="S",O$5="",O$5="STD",O$5="A",O$5="AES",O$5="F",O$5="Fiber")," ",IF(OR(O$5="E",O$5="EMB"),IF(MOD(O36,9)=0,"—",16*O36-15),IF(OR(O$5="M",O$5="MADI"),"—","Err")))</f>
        <v xml:space="preserve"> </v>
      </c>
      <c r="P37" s="7" t="str">
        <f>IF(OR(O$5="SFILL",O$5="HFILL",O$5="S",O$5="",O$5="STD",O$5="A",O$5="AES",O$5="F",O$5="Fiber")," ",IF(OR(O$5="E",O$5="EMB"),IF(MOD(O36,9)=0,"—",16*O36),IF(OR(O$5="M",O$5="MADI"),"—","Err")))</f>
        <v xml:space="preserve"> </v>
      </c>
      <c r="Q37" s="9" t="str">
        <f>IF(OR(Q$5="SFILL",Q$5="HFILL",Q$5="S",Q$5="",Q$5="STD",Q$5="A",Q$5="AES",Q$5="F",Q$5="Fiber")," ",IF(OR(Q$5="E",Q$5="EMB"),IF(MOD(Q36,9)=0,"—",16*Q36-15),IF(OR(Q$5="M",Q$5="MADI"),"—","Err")))</f>
        <v xml:space="preserve"> </v>
      </c>
      <c r="R37" s="7" t="str">
        <f>IF(OR(Q$5="SFILL",Q$5="HFILL",Q$5="S",Q$5="",Q$5="STD",Q$5="A",Q$5="AES",Q$5="F",Q$5="Fiber")," ",IF(OR(Q$5="E",Q$5="EMB"),IF(MOD(Q36,9)=0,"—",16*Q36),IF(OR(Q$5="M",Q$5="MADI"),"—","Err")))</f>
        <v xml:space="preserve"> </v>
      </c>
      <c r="S37" s="9" t="str">
        <f>IF(OR(S$5="SFILL",S$5="HFILL",S$5="S",S$5="",S$5="STD",S$5="A",S$5="AES",S$5="F",S$5="Fiber")," ",IF(OR(S$5="E",S$5="EMB"),IF(MOD(S36,9)=0,"—",16*S36-15),IF(OR(S$5="M",S$5="MADI"),"—","Err")))</f>
        <v xml:space="preserve"> </v>
      </c>
      <c r="T37" s="7" t="str">
        <f>IF(OR(S$5="SFILL",S$5="HFILL",S$5="S",S$5="",S$5="STD",S$5="A",S$5="AES",S$5="F",S$5="Fiber")," ",IF(OR(S$5="E",S$5="EMB"),IF(MOD(S36,9)=0,"—",16*S36),IF(OR(S$5="M",S$5="MADI"),"—","Err")))</f>
        <v xml:space="preserve"> </v>
      </c>
      <c r="U37" s="9" t="str">
        <f>IF(OR(U$5="SFILL",U$5="HFILL",U$5="S",U$5="",U$5="STD",U$5="A",U$5="AES",U$5="F",U$5="Fiber")," ",IF(OR(U$5="E",U$5="EMB"),IF(MOD(U36,9)=0,"—",16*U36-15),IF(OR(U$5="M",U$5="MADI"),"—","Err")))</f>
        <v xml:space="preserve"> </v>
      </c>
      <c r="V37" s="7" t="str">
        <f>IF(OR(U$5="SFILL",U$5="HFILL",U$5="S",U$5="",U$5="STD",U$5="A",U$5="AES",U$5="F",U$5="Fiber")," ",IF(OR(U$5="E",U$5="EMB"),IF(MOD(U36,9)=0,"—",16*U36),IF(OR(U$5="M",U$5="MADI"),"—","Err")))</f>
        <v xml:space="preserve"> </v>
      </c>
      <c r="W37" s="9" t="str">
        <f>IF(OR(W$5="SFILL",W$5="HFILL",W$5="S",W$5="",W$5="STD",W$5="A",W$5="AES",W$5="F",W$5="Fiber")," ",IF(OR(W$5="E",W$5="EMB"),IF(MOD(W36,9)=0,"—",16*W36-15),IF(OR(W$5="M",W$5="MADI"),"—","Err")))</f>
        <v xml:space="preserve"> </v>
      </c>
      <c r="X37" s="7" t="str">
        <f>IF(OR(W$5="SFILL",W$5="HFILL",W$5="S",W$5="",W$5="STD",W$5="A",W$5="AES",W$5="F",W$5="Fiber")," ",IF(OR(W$5="E",W$5="EMB"),IF(MOD(W36,9)=0,"—",16*W36),IF(OR(W$5="M",W$5="MADI"),"—","Err")))</f>
        <v xml:space="preserve"> </v>
      </c>
      <c r="Y37" s="9" t="str">
        <f>IF(OR(Y$5="SFILL",Y$5="HFILL",Y$5="S",Y$5="",Y$5="STD",Y$5="A",Y$5="AES",Y$5="F",Y$5="Fiber")," ",IF(OR(Y$5="E",Y$5="EMB"),IF(MOD(Y36,9)=0,"—",16*Y36-15),IF(OR(Y$5="M",Y$5="MADI"),"—","Err")))</f>
        <v xml:space="preserve"> </v>
      </c>
      <c r="Z37" s="7" t="str">
        <f>IF(OR(Y$5="SFILL",Y$5="HFILL",Y$5="S",Y$5="",Y$5="STD",Y$5="A",Y$5="AES",Y$5="F",Y$5="Fiber")," ",IF(OR(Y$5="E",Y$5="EMB"),IF(MOD(Y36,9)=0,"—",16*Y36),IF(OR(Y$5="M",Y$5="MADI"),"—","Err")))</f>
        <v xml:space="preserve"> </v>
      </c>
      <c r="AA37" s="9" t="str">
        <f>IF(OR(AA$5="SFILL",AA$5="HFILL",AA$5="S",AA$5="",AA$5="STD",AA$5="A",AA$5="AES",AA$5="F",AA$5="Fiber")," ",IF(OR(AA$5="E",AA$5="EMB"),IF(MOD(AA36,9)=0,"—",16*AA36-15),IF(OR(AA$5="M",AA$5="MADI"),"—","Err")))</f>
        <v xml:space="preserve"> </v>
      </c>
      <c r="AB37" s="7" t="str">
        <f>IF(OR(AA$5="SFILL",AA$5="HFILL",AA$5="S",AA$5="",AA$5="STD",AA$5="A",AA$5="AES",AA$5="F",AA$5="Fiber")," ",IF(OR(AA$5="E",AA$5="EMB"),IF(MOD(AA36,9)=0,"—",16*AA36),IF(OR(AA$5="M",AA$5="MADI"),"—","Err")))</f>
        <v xml:space="preserve"> </v>
      </c>
      <c r="AC37" s="9" t="str">
        <f>IF(OR(AC$5="SFILL",AC$5="HFILL",AC$5="S",AC$5="",AC$5="STD",AC$5="A",AC$5="AES",AC$5="F",AC$5="Fiber")," ",IF(OR(AC$5="E",AC$5="EMB"),IF(MOD(AC36,9)=0,"—",16*AC36-15),IF(OR(AC$5="M",AC$5="MADI"),"—","Err")))</f>
        <v xml:space="preserve"> </v>
      </c>
      <c r="AD37" s="7" t="str">
        <f>IF(OR(AC$5="SFILL",AC$5="HFILL",AC$5="S",AC$5="",AC$5="STD",AC$5="A",AC$5="AES",AC$5="F",AC$5="Fiber")," ",IF(OR(AC$5="E",AC$5="EMB"),IF(MOD(AC36,9)=0,"—",16*AC36),IF(OR(AC$5="M",AC$5="MADI"),"—","Err")))</f>
        <v xml:space="preserve"> </v>
      </c>
      <c r="AE37" s="9" t="str">
        <f>IF(OR(AE$5="SFILL",AE$5="HFILL",AE$5="S",AE$5="",AE$5="STD",AE$5="A",AE$5="AES",AE$5="F",AE$5="Fiber")," ",IF(OR(AE$5="E",AE$5="EMB"),IF(MOD(AE36,9)=0,"—",16*AE36-15),IF(OR(AE$5="M",AE$5="MADI"),"—","Err")))</f>
        <v xml:space="preserve"> </v>
      </c>
      <c r="AF37" s="7" t="str">
        <f>IF(OR(AE$5="SFILL",AE$5="HFILL",AE$5="S",AE$5="",AE$5="STD",AE$5="A",AE$5="AES",AE$5="F",AE$5="Fiber")," ",IF(OR(AE$5="E",AE$5="EMB"),IF(MOD(AE36,9)=0,"—",16*AE36),IF(OR(AE$5="M",AE$5="MADI"),"—","Err")))</f>
        <v xml:space="preserve"> </v>
      </c>
      <c r="AG37" s="9" t="str">
        <f>IF(OR(AG$5="SFILL",AG$5="HFILL",AG$5="S",AG$5="",AG$5="STD",AG$5="A",AG$5="AES",AG$5="F",AG$5="Fiber")," ",IF(OR(AG$5="E",AG$5="EMB"),IF(MOD(AG36,9)=0,"—",16*AG36-15),IF(OR(AG$5="M",AG$5="MADI"),"—","Err")))</f>
        <v xml:space="preserve"> </v>
      </c>
      <c r="AH37" s="7" t="str">
        <f>IF(OR(AG$5="SFILL",AG$5="HFILL",AG$5="S",AG$5="",AG$5="STD",AG$5="A",AG$5="AES",AG$5="F",AG$5="Fiber")," ",IF(OR(AG$5="E",AG$5="EMB"),IF(MOD(AG36,9)=0,"—",16*AG36),IF(OR(AG$5="M",AG$5="MADI"),"—","Err")))</f>
        <v xml:space="preserve"> </v>
      </c>
      <c r="AI37" s="9" t="str">
        <f>IF(OR(AI$5="SFILL",AI$5="HFILL",AI$5="S",AI$5="",AI$5="STD",AI$5="A",AI$5="AES",AI$5="F",AI$5="Fiber")," ",IF(OR(AI$5="E",AI$5="EMB"),IF(MOD(AI36,9)=0,"—",16*AI36-15),IF(OR(AI$5="M",AI$5="MADI"),"—","Err")))</f>
        <v xml:space="preserve"> </v>
      </c>
      <c r="AJ37" s="7" t="str">
        <f>IF(OR(AI$5="SFILL",AI$5="HFILL",AI$5="S",AI$5="",AI$5="STD",AI$5="A",AI$5="AES",AI$5="F",AI$5="Fiber")," ",IF(OR(AI$5="E",AI$5="EMB"),IF(MOD(AI36,9)=0,"—",16*AI36),IF(OR(AI$5="M",AI$5="MADI"),"—","Err")))</f>
        <v xml:space="preserve"> </v>
      </c>
      <c r="AK37" s="9" t="str">
        <f>IF(OR(AK$5="SFILL",AK$5="HFILL",AK$5="S",AK$5="",AK$5="STD",AK$5="A",AK$5="AES",AK$5="F",AK$5="Fiber")," ",IF(OR(AK$5="E",AK$5="EMB"),IF(MOD(AK36,9)=0,"—",16*AK36-15),IF(OR(AK$5="M",AK$5="MADI"),"—","Err")))</f>
        <v xml:space="preserve"> </v>
      </c>
      <c r="AL37" s="7" t="str">
        <f>IF(OR(AK$5="SFILL",AK$5="HFILL",AK$5="S",AK$5="",AK$5="STD",AK$5="A",AK$5="AES",AK$5="F",AK$5="Fiber")," ",IF(OR(AK$5="E",AK$5="EMB"),IF(MOD(AK36,9)=0,"—",16*AK36),IF(OR(AK$5="M",AK$5="MADI"),"—","Err")))</f>
        <v xml:space="preserve"> </v>
      </c>
      <c r="AM37" s="9" t="str">
        <f>IF(OR(AM$5="SFILL",AM$5="HFILL",AM$5="S",AM$5="",AM$5="STD",AM$5="A",AM$5="AES",AM$5="F",AM$5="Fiber")," ",IF(OR(AM$5="E",AM$5="EMB"),IF(MOD(AM36,9)=0,"—",16*AM36-15),IF(OR(AM$5="M",AM$5="MADI"),"—","Err")))</f>
        <v xml:space="preserve"> </v>
      </c>
      <c r="AN37" s="7" t="str">
        <f>IF(OR(AM$5="SFILL",AM$5="HFILL",AM$5="S",AM$5="",AM$5="STD",AM$5="A",AM$5="AES",AM$5="F",AM$5="Fiber")," ",IF(OR(AM$5="E",AM$5="EMB"),IF(MOD(AM36,9)=0,"—",16*AM36),IF(OR(AM$5="M",AM$5="MADI"),"—","Err")))</f>
        <v xml:space="preserve"> </v>
      </c>
      <c r="AO37" s="9" t="str">
        <f>IF(OR(AO$5="SFILL",AO$5="HFILL",AO$5="S",AO$5="",AO$5="STD",AO$5="A",AO$5="AES",AO$5="F",AO$5="Fiber")," ",IF(OR(AO$5="E",AO$5="EMB"),IF(MOD(AO36,9)=0,"—",16*AO36-15),IF(OR(AO$5="M",AO$5="MADI"),"—","Err")))</f>
        <v xml:space="preserve"> </v>
      </c>
      <c r="AP37" s="7" t="str">
        <f>IF(OR(AO$5="SFILL",AO$5="HFILL",AO$5="S",AO$5="",AO$5="STD",AO$5="A",AO$5="AES",AO$5="F",AO$5="Fiber")," ",IF(OR(AO$5="E",AO$5="EMB"),IF(MOD(AO36,9)=0,"—",16*AO36),IF(OR(AO$5="M",AO$5="MADI"),"—","Err")))</f>
        <v xml:space="preserve"> </v>
      </c>
      <c r="AQ37" s="9" t="str">
        <f>IF(OR(AQ$5="SFILL",AQ$5="HFILL",AQ$5="S",AQ$5="",AQ$5="STD",AQ$5="A",AQ$5="AES",AQ$5="F",AQ$5="Fiber")," ",IF(OR(AQ$5="E",AQ$5="EMB"),IF(MOD(AQ36,9)=0,"—",16*AQ36-15),IF(OR(AQ$5="M",AQ$5="MADI"),"—","Err")))</f>
        <v>—</v>
      </c>
      <c r="AR37" s="7" t="str">
        <f>IF(OR(AQ$5="SFILL",AQ$5="HFILL",AQ$5="S",AQ$5="",AQ$5="STD",AQ$5="A",AQ$5="AES",AQ$5="F",AQ$5="Fiber")," ",IF(OR(AQ$5="E",AQ$5="EMB"),IF(MOD(AQ36,9)=0,"—",16*AQ36),IF(OR(AQ$5="M",AQ$5="MADI"),"—","Err")))</f>
        <v>—</v>
      </c>
      <c r="AS37" s="9">
        <f>IF(OR(AS$5="SFILL",AS$5="HFILL",AS$5="S",AS$5="",AS$5="STD",AS$5="A",AS$5="AES",AS$5="F",AS$5="Fiber")," ",IF(OR(AS$5="E",AS$5="EMB"),IF(MOD(AS36,9)=0,"—",16*AS36-15),IF(OR(AS$5="M",AS$5="MADI"),"—","Err")))</f>
        <v>1393</v>
      </c>
      <c r="AT37" s="7">
        <f>IF(OR(AS$5="SFILL",AS$5="HFILL",AS$5="S",AS$5="",AS$5="STD",AS$5="A",AS$5="AES",AS$5="F",AS$5="Fiber")," ",IF(OR(AS$5="E",AS$5="EMB"),IF(MOD(AS36,9)=0,"—",16*AS36),IF(OR(AS$5="M",AS$5="MADI"),"—","Err")))</f>
        <v>1408</v>
      </c>
      <c r="AU37" s="9" t="str">
        <f>IF(OR(AU$5="SFILL",AU$5="HFILL",AU$5="S",AU$5="",AU$5="STD",AU$5="A",AU$5="AES",AU$5="F",AU$5="Fiber")," ",IF(OR(AU$5="E",AU$5="EMB"),IF(MOD(AU36,9)=0,"—",16*AU36-15),IF(OR(AU$5="M",AU$5="MADI"),"—","Err")))</f>
        <v xml:space="preserve"> </v>
      </c>
      <c r="AV37" s="7" t="str">
        <f>IF(OR(AU$5="SFILL",AU$5="HFILL",AU$5="S",AU$5="",AU$5="STD",AU$5="A",AU$5="AES",AU$5="F",AU$5="Fiber")," ",IF(OR(AU$5="E",AU$5="EMB"),IF(MOD(AU36,9)=0,"—",16*AU36),IF(OR(AU$5="M",AU$5="MADI"),"—","Err")))</f>
        <v xml:space="preserve"> </v>
      </c>
      <c r="AW37" s="9" t="str">
        <f>IF(OR(AW$5="SFILL",AW$5="HFILL",AW$5="S",AW$5="",AW$5="STD",AW$5="A",AW$5="AES",AW$5="F",AW$5="Fiber")," ",IF(OR(AW$5="E",AW$5="EMB"),IF(MOD(AW36,9)=0,"—",16*AW36-15),IF(OR(AW$5="M",AW$5="MADI"),"—","Err")))</f>
        <v xml:space="preserve"> </v>
      </c>
      <c r="AX37" s="7" t="str">
        <f>IF(OR(AW$5="SFILL",AW$5="HFILL",AW$5="S",AW$5="",AW$5="STD",AW$5="A",AW$5="AES",AW$5="F",AW$5="Fiber")," ",IF(OR(AW$5="E",AW$5="EMB"),IF(MOD(AW36,9)=0,"—",16*AW36),IF(OR(AW$5="M",AW$5="MADI"),"—","Err")))</f>
        <v xml:space="preserve"> </v>
      </c>
      <c r="AY37" s="9" t="str">
        <f>IF(OR(AY$5="SFILL",AY$5="HFILL",AY$5="S",AY$5="",AY$5="STD",AY$5="A",AY$5="AES",AY$5="F",AY$5="Fiber")," ",IF(OR(AY$5="E",AY$5="EMB"),IF(MOD(AY36,9)=0,"—",16*AY36-15),IF(OR(AY$5="M",AY$5="MADI"),"—","Err")))</f>
        <v xml:space="preserve"> </v>
      </c>
      <c r="AZ37" s="7" t="str">
        <f>IF(OR(AY$5="SFILL",AY$5="HFILL",AY$5="S",AY$5="",AY$5="STD",AY$5="A",AY$5="AES",AY$5="F",AY$5="Fiber")," ",IF(OR(AY$5="E",AY$5="EMB"),IF(MOD(AY36,9)=0,"—",16*AY36),IF(OR(AY$5="M",AY$5="MADI"),"—","Err")))</f>
        <v xml:space="preserve"> </v>
      </c>
      <c r="BA37" s="9" t="str">
        <f>IF(OR(BA$5="SFILL",BA$5="HFILL",BA$5="S",BA$5="",BA$5="STD",BA$5="A",BA$5="AES",BA$5="F",BA$5="Fiber")," ",IF(OR(BA$5="E",BA$5="EMB"),IF(MOD(BA36,9)=0,"—",16*BA36-15),IF(OR(BA$5="M",BA$5="MADI"),"—","Err")))</f>
        <v xml:space="preserve"> </v>
      </c>
      <c r="BB37" s="7" t="str">
        <f>IF(OR(BA$5="SFILL",BA$5="HFILL",BA$5="S",BA$5="",BA$5="STD",BA$5="A",BA$5="AES",BA$5="F",BA$5="Fiber")," ",IF(OR(BA$5="E",BA$5="EMB"),IF(MOD(BA36,9)=0,"—",16*BA36),IF(OR(BA$5="M",BA$5="MADI"),"—","Err")))</f>
        <v xml:space="preserve"> </v>
      </c>
      <c r="BC37" s="9" t="str">
        <f>IF(OR(BC$5="SFILL",BC$5="HFILL",BC$5="S",BC$5="",BC$5="STD",BC$5="A",BC$5="AES",BC$5="F",BC$5="Fiber")," ",IF(OR(BC$5="E",BC$5="EMB"),IF(MOD(BC36,9)=0,"—",16*BC36-15),IF(OR(BC$5="M",BC$5="MADI"),"—","Err")))</f>
        <v xml:space="preserve"> </v>
      </c>
      <c r="BD37" s="7" t="str">
        <f>IF(OR(BC$5="SFILL",BC$5="HFILL",BC$5="S",BC$5="",BC$5="STD",BC$5="A",BC$5="AES",BC$5="F",BC$5="Fiber")," ",IF(OR(BC$5="E",BC$5="EMB"),IF(MOD(BC36,9)=0,"—",16*BC36),IF(OR(BC$5="M",BC$5="MADI"),"—","Err")))</f>
        <v xml:space="preserve"> </v>
      </c>
      <c r="BE37" s="9" t="str">
        <f>IF(OR(BE$5="SFILL",BE$5="HFILL",BE$5="S",BE$5="",BE$5="STD",BE$5="A",BE$5="AES",BE$5="F",BE$5="Fiber")," ",IF(OR(BE$5="E",BE$5="EMB"),IF(MOD(BE36,9)=0,"—",16*BE36-15),IF(OR(BE$5="M",BE$5="MADI"),"—","Err")))</f>
        <v xml:space="preserve"> </v>
      </c>
      <c r="BF37" s="7" t="str">
        <f>IF(OR(BE$5="SFILL",BE$5="HFILL",BE$5="S",BE$5="",BE$5="STD",BE$5="A",BE$5="AES",BE$5="F",BE$5="Fiber")," ",IF(OR(BE$5="E",BE$5="EMB"),IF(MOD(BE36,9)=0,"—",16*BE36),IF(OR(BE$5="M",BE$5="MADI"),"—","Err")))</f>
        <v xml:space="preserve"> </v>
      </c>
      <c r="BG37" s="9">
        <f>IF(OR(BG$5="SFILL",BG$5="HFILL",BG$5="S",BG$5="",BG$5="STD",BG$5="A",BG$5="AES",BG$5="F",BG$5="Fiber")," ",IF(OR(BG$5="E",BG$5="EMB"),IF(MOD(BG36,9)=0,"—",16*BG36-15),IF(OR(BG$5="M",BG$5="MADI"),"—","Err")))</f>
        <v>385</v>
      </c>
      <c r="BH37" s="7">
        <f>IF(OR(BG$5="SFILL",BG$5="HFILL",BG$5="S",BG$5="",BG$5="STD",BG$5="A",BG$5="AES",BG$5="F",BG$5="Fiber")," ",IF(OR(BG$5="E",BG$5="EMB"),IF(MOD(BG36,9)=0,"—",16*BG36),IF(OR(BG$5="M",BG$5="MADI"),"—","Err")))</f>
        <v>400</v>
      </c>
      <c r="BI37" s="9" t="str">
        <f>IF(OR(BI$5="SFILL",BI$5="HFILL",BI$5="S",BI$5="",BI$5="STD",BI$5="A",BI$5="AES",BI$5="F",BI$5="Fiber")," ",IF(OR(BI$5="E",BI$5="EMB"),IF(MOD(BI36,9)=0,"—",16*BI36-15),IF(OR(BI$5="M",BI$5="MADI"),"—","Err")))</f>
        <v xml:space="preserve"> </v>
      </c>
      <c r="BJ37" s="7" t="str">
        <f>IF(OR(BI$5="SFILL",BI$5="HFILL",BI$5="S",BI$5="",BI$5="STD",BI$5="A",BI$5="AES",BI$5="F",BI$5="Fiber")," ",IF(OR(BI$5="E",BI$5="EMB"),IF(MOD(BI36,9)=0,"—",16*BI36),IF(OR(BI$5="M",BI$5="MADI"),"—","Err")))</f>
        <v xml:space="preserve"> </v>
      </c>
      <c r="BK37" s="9" t="str">
        <f>IF(OR(BK$5="SFILL",BK$5="HFILL",BK$5="S",BK$5="",BK$5="STD",BK$5="A",BK$5="AES",BK$5="F",BK$5="Fiber")," ",IF(OR(BK$5="E",BK$5="EMB"),IF(MOD(BK36,9)=0,"—",16*BK36-15),IF(OR(BK$5="M",BK$5="MADI"),"—","Err")))</f>
        <v xml:space="preserve"> </v>
      </c>
      <c r="BL37" s="7" t="str">
        <f>IF(OR(BK$5="SFILL",BK$5="HFILL",BK$5="S",BK$5="",BK$5="STD",BK$5="A",BK$5="AES",BK$5="F",BK$5="Fiber")," ",IF(OR(BK$5="E",BK$5="EMB"),IF(MOD(BK36,9)=0,"—",16*BK36),IF(OR(BK$5="M",BK$5="MADI"),"—","Err")))</f>
        <v xml:space="preserve"> </v>
      </c>
      <c r="BM37" s="11"/>
      <c r="BN37" s="14"/>
    </row>
    <row r="38" spans="1:69" s="1" customFormat="1" x14ac:dyDescent="0.25">
      <c r="A38" s="10">
        <f>(A$2)*9-1</f>
        <v>431</v>
      </c>
      <c r="B38" s="32"/>
      <c r="C38" s="10">
        <f>(C$2)*9-1</f>
        <v>422</v>
      </c>
      <c r="D38" s="32"/>
      <c r="E38" s="10">
        <f>(E$2)*9-1</f>
        <v>413</v>
      </c>
      <c r="F38" s="32"/>
      <c r="G38" s="10">
        <f>(G$2)*9-1</f>
        <v>404</v>
      </c>
      <c r="H38" s="32"/>
      <c r="I38" s="10">
        <f>(I$2)*9-1</f>
        <v>395</v>
      </c>
      <c r="J38" s="32"/>
      <c r="K38" s="10">
        <f>(K$2)*9-1</f>
        <v>386</v>
      </c>
      <c r="L38" s="32"/>
      <c r="M38" s="10">
        <f>(M$2)*9-1</f>
        <v>377</v>
      </c>
      <c r="N38" s="32"/>
      <c r="O38" s="10">
        <f>(O$2)*9-1</f>
        <v>368</v>
      </c>
      <c r="P38" s="32"/>
      <c r="Q38" s="10">
        <f>(Q$2)*9-1</f>
        <v>359</v>
      </c>
      <c r="R38" s="32"/>
      <c r="S38" s="10">
        <f>(S$2)*9-1</f>
        <v>350</v>
      </c>
      <c r="T38" s="32"/>
      <c r="U38" s="10">
        <f>(U$2)*9-1</f>
        <v>341</v>
      </c>
      <c r="V38" s="32"/>
      <c r="W38" s="10">
        <f>(W$2)*9-1</f>
        <v>332</v>
      </c>
      <c r="X38" s="32"/>
      <c r="Y38" s="10">
        <f>(Y$2)*9-1</f>
        <v>323</v>
      </c>
      <c r="Z38" s="32"/>
      <c r="AA38" s="10">
        <f>(AA$2)*9-1</f>
        <v>314</v>
      </c>
      <c r="AB38" s="32"/>
      <c r="AC38" s="10">
        <f>(AC$2)*9-1</f>
        <v>305</v>
      </c>
      <c r="AD38" s="32"/>
      <c r="AE38" s="10">
        <f>(AE$2)*9-1</f>
        <v>296</v>
      </c>
      <c r="AF38" s="32"/>
      <c r="AG38" s="10">
        <f>(AG$2)*9-1</f>
        <v>143</v>
      </c>
      <c r="AH38" s="32"/>
      <c r="AI38" s="10">
        <f>(AI$2)*9-1</f>
        <v>134</v>
      </c>
      <c r="AJ38" s="32"/>
      <c r="AK38" s="10">
        <f>(AK$2)*9-1</f>
        <v>125</v>
      </c>
      <c r="AL38" s="32"/>
      <c r="AM38" s="10">
        <f>(AM$2)*9-1</f>
        <v>116</v>
      </c>
      <c r="AN38" s="32"/>
      <c r="AO38" s="10">
        <f>(AO$2)*9-1</f>
        <v>107</v>
      </c>
      <c r="AP38" s="32"/>
      <c r="AQ38" s="10">
        <f>(AQ$2)*9-1</f>
        <v>98</v>
      </c>
      <c r="AR38" s="32"/>
      <c r="AS38" s="10">
        <f>(AS$2)*9-1</f>
        <v>89</v>
      </c>
      <c r="AT38" s="32"/>
      <c r="AU38" s="10">
        <f>(AU$2)*9-1</f>
        <v>80</v>
      </c>
      <c r="AV38" s="32"/>
      <c r="AW38" s="10">
        <f>(AW$2)*9-1</f>
        <v>71</v>
      </c>
      <c r="AX38" s="32"/>
      <c r="AY38" s="10">
        <f>(AY$2)*9-1</f>
        <v>62</v>
      </c>
      <c r="AZ38" s="32"/>
      <c r="BA38" s="10">
        <f>(BA$2)*9-1</f>
        <v>53</v>
      </c>
      <c r="BB38" s="32"/>
      <c r="BC38" s="10">
        <f>(BC$2)*9-1</f>
        <v>44</v>
      </c>
      <c r="BD38" s="32"/>
      <c r="BE38" s="10">
        <f>(BE$2)*9-1</f>
        <v>35</v>
      </c>
      <c r="BF38" s="32"/>
      <c r="BG38" s="10">
        <f>(BG$2)*9-1</f>
        <v>26</v>
      </c>
      <c r="BH38" s="32"/>
      <c r="BI38" s="10">
        <f>(BI$2)*9-1</f>
        <v>17</v>
      </c>
      <c r="BJ38" s="32"/>
      <c r="BK38" s="10">
        <f>(BK$2)*9-1</f>
        <v>8</v>
      </c>
      <c r="BL38" s="32"/>
      <c r="BM38" s="3"/>
      <c r="BN38" s="13"/>
    </row>
    <row r="39" spans="1:69" s="5" customFormat="1" ht="13.5" x14ac:dyDescent="0.25">
      <c r="A39" s="9" t="str">
        <f>IF(OR(A$5="SFILL",A$5="HFILL",A$5="S",A$5="",A$5="STD",A$5="A",A$5="AES",A$5="F",A$5="Fiber")," ",IF(OR(A$5="E",A$5="EMB"),IF(MOD(A38,9)=0,"—",16*A38-15),IF(OR(A$5="M",A$5="MADI"),"—","Err")))</f>
        <v xml:space="preserve"> </v>
      </c>
      <c r="B39" s="7" t="str">
        <f>IF(OR(A$5="SFILL",A$5="HFILL",A$5="S",A$5="",A$5="STD",A$5="A",A$5="AES",A$5="F",A$5="Fiber")," ",IF(OR(A$5="E",A$5="EMB"),IF(MOD(A38,9)=0,"—",16*A38),IF(OR(A$5="M",A$5="MADI"),"—","Err")))</f>
        <v xml:space="preserve"> </v>
      </c>
      <c r="C39" s="9" t="str">
        <f>IF(OR(C$5="SFILL",C$5="HFILL",C$5="S",C$5="",C$5="STD",C$5="A",C$5="AES",C$5="F",C$5="Fiber")," ",IF(OR(C$5="E",C$5="EMB"),IF(MOD(C38,9)=0,"—",16*C38-15),IF(OR(C$5="M",C$5="MADI"),"—","Err")))</f>
        <v xml:space="preserve"> </v>
      </c>
      <c r="D39" s="7" t="str">
        <f>IF(OR(C$5="SFILL",C$5="HFILL",C$5="S",C$5="",C$5="STD",C$5="A",C$5="AES",C$5="F",C$5="Fiber")," ",IF(OR(C$5="E",C$5="EMB"),IF(MOD(C38,9)=0,"—",16*C38),IF(OR(C$5="M",C$5="MADI"),"—","Err")))</f>
        <v xml:space="preserve"> </v>
      </c>
      <c r="E39" s="9" t="str">
        <f>IF(OR(E$5="SFILL",E$5="HFILL",E$5="S",E$5="",E$5="STD",E$5="A",E$5="AES",E$5="F",E$5="Fiber")," ",IF(OR(E$5="E",E$5="EMB"),IF(MOD(E38,9)=0,"—",16*E38-15),IF(OR(E$5="M",E$5="MADI"),"—","Err")))</f>
        <v xml:space="preserve"> </v>
      </c>
      <c r="F39" s="7" t="str">
        <f>IF(OR(E$5="SFILL",E$5="HFILL",E$5="S",E$5="",E$5="STD",E$5="A",E$5="AES",E$5="F",E$5="Fiber")," ",IF(OR(E$5="E",E$5="EMB"),IF(MOD(E38,9)=0,"—",16*E38),IF(OR(E$5="M",E$5="MADI"),"—","Err")))</f>
        <v xml:space="preserve"> </v>
      </c>
      <c r="G39" s="9" t="str">
        <f>IF(OR(G$5="SFILL",G$5="HFILL",G$5="S",G$5="",G$5="STD",G$5="A",G$5="AES",G$5="F",G$5="Fiber")," ",IF(OR(G$5="E",G$5="EMB"),IF(MOD(G38,9)=0,"—",16*G38-15),IF(OR(G$5="M",G$5="MADI"),"—","Err")))</f>
        <v xml:space="preserve"> </v>
      </c>
      <c r="H39" s="7" t="str">
        <f>IF(OR(G$5="SFILL",G$5="HFILL",G$5="S",G$5="",G$5="STD",G$5="A",G$5="AES",G$5="F",G$5="Fiber")," ",IF(OR(G$5="E",G$5="EMB"),IF(MOD(G38,9)=0,"—",16*G38),IF(OR(G$5="M",G$5="MADI"),"—","Err")))</f>
        <v xml:space="preserve"> </v>
      </c>
      <c r="I39" s="9" t="str">
        <f>IF(OR(I$5="SFILL",I$5="HFILL",I$5="S",I$5="",I$5="STD",I$5="A",I$5="AES",I$5="F",I$5="Fiber")," ",IF(OR(I$5="E",I$5="EMB"),IF(MOD(I38,9)=0,"—",16*I38-15),IF(OR(I$5="M",I$5="MADI"),"—","Err")))</f>
        <v xml:space="preserve"> </v>
      </c>
      <c r="J39" s="7" t="str">
        <f>IF(OR(I$5="SFILL",I$5="HFILL",I$5="S",I$5="",I$5="STD",I$5="A",I$5="AES",I$5="F",I$5="Fiber")," ",IF(OR(I$5="E",I$5="EMB"),IF(MOD(I38,9)=0,"—",16*I38),IF(OR(I$5="M",I$5="MADI"),"—","Err")))</f>
        <v xml:space="preserve"> </v>
      </c>
      <c r="K39" s="9" t="str">
        <f>IF(OR(K$5="SFILL",K$5="HFILL",K$5="S",K$5="",K$5="STD",K$5="A",K$5="AES",K$5="F",K$5="Fiber")," ",IF(OR(K$5="E",K$5="EMB"),IF(MOD(K38,9)=0,"—",16*K38-15),IF(OR(K$5="M",K$5="MADI"),"—","Err")))</f>
        <v xml:space="preserve"> </v>
      </c>
      <c r="L39" s="7" t="str">
        <f>IF(OR(K$5="SFILL",K$5="HFILL",K$5="S",K$5="",K$5="STD",K$5="A",K$5="AES",K$5="F",K$5="Fiber")," ",IF(OR(K$5="E",K$5="EMB"),IF(MOD(K38,9)=0,"—",16*K38),IF(OR(K$5="M",K$5="MADI"),"—","Err")))</f>
        <v xml:space="preserve"> </v>
      </c>
      <c r="M39" s="9" t="str">
        <f>IF(OR(M$5="SFILL",M$5="HFILL",M$5="S",M$5="",M$5="STD",M$5="A",M$5="AES",M$5="F",M$5="Fiber")," ",IF(OR(M$5="E",M$5="EMB"),IF(MOD(M38,9)=0,"—",16*M38-15),IF(OR(M$5="M",M$5="MADI"),"—","Err")))</f>
        <v xml:space="preserve"> </v>
      </c>
      <c r="N39" s="7" t="str">
        <f>IF(OR(M$5="SFILL",M$5="HFILL",M$5="S",M$5="",M$5="STD",M$5="A",M$5="AES",M$5="F",M$5="Fiber")," ",IF(OR(M$5="E",M$5="EMB"),IF(MOD(M38,9)=0,"—",16*M38),IF(OR(M$5="M",M$5="MADI"),"—","Err")))</f>
        <v xml:space="preserve"> </v>
      </c>
      <c r="O39" s="9" t="str">
        <f>IF(OR(O$5="SFILL",O$5="HFILL",O$5="S",O$5="",O$5="STD",O$5="A",O$5="AES",O$5="F",O$5="Fiber")," ",IF(OR(O$5="E",O$5="EMB"),IF(MOD(O38,9)=0,"—",16*O38-15),IF(OR(O$5="M",O$5="MADI"),"—","Err")))</f>
        <v xml:space="preserve"> </v>
      </c>
      <c r="P39" s="7" t="str">
        <f>IF(OR(O$5="SFILL",O$5="HFILL",O$5="S",O$5="",O$5="STD",O$5="A",O$5="AES",O$5="F",O$5="Fiber")," ",IF(OR(O$5="E",O$5="EMB"),IF(MOD(O38,9)=0,"—",16*O38),IF(OR(O$5="M",O$5="MADI"),"—","Err")))</f>
        <v xml:space="preserve"> </v>
      </c>
      <c r="Q39" s="9" t="str">
        <f>IF(OR(Q$5="SFILL",Q$5="HFILL",Q$5="S",Q$5="",Q$5="STD",Q$5="A",Q$5="AES",Q$5="F",Q$5="Fiber")," ",IF(OR(Q$5="E",Q$5="EMB"),IF(MOD(Q38,9)=0,"—",16*Q38-15),IF(OR(Q$5="M",Q$5="MADI"),"—","Err")))</f>
        <v xml:space="preserve"> </v>
      </c>
      <c r="R39" s="7" t="str">
        <f>IF(OR(Q$5="SFILL",Q$5="HFILL",Q$5="S",Q$5="",Q$5="STD",Q$5="A",Q$5="AES",Q$5="F",Q$5="Fiber")," ",IF(OR(Q$5="E",Q$5="EMB"),IF(MOD(Q38,9)=0,"—",16*Q38),IF(OR(Q$5="M",Q$5="MADI"),"—","Err")))</f>
        <v xml:space="preserve"> </v>
      </c>
      <c r="S39" s="9" t="str">
        <f>IF(OR(S$5="SFILL",S$5="HFILL",S$5="S",S$5="",S$5="STD",S$5="A",S$5="AES",S$5="F",S$5="Fiber")," ",IF(OR(S$5="E",S$5="EMB"),IF(MOD(S38,9)=0,"—",16*S38-15),IF(OR(S$5="M",S$5="MADI"),"—","Err")))</f>
        <v xml:space="preserve"> </v>
      </c>
      <c r="T39" s="7" t="str">
        <f>IF(OR(S$5="SFILL",S$5="HFILL",S$5="S",S$5="",S$5="STD",S$5="A",S$5="AES",S$5="F",S$5="Fiber")," ",IF(OR(S$5="E",S$5="EMB"),IF(MOD(S38,9)=0,"—",16*S38),IF(OR(S$5="M",S$5="MADI"),"—","Err")))</f>
        <v xml:space="preserve"> </v>
      </c>
      <c r="U39" s="9" t="str">
        <f>IF(OR(U$5="SFILL",U$5="HFILL",U$5="S",U$5="",U$5="STD",U$5="A",U$5="AES",U$5="F",U$5="Fiber")," ",IF(OR(U$5="E",U$5="EMB"),IF(MOD(U38,9)=0,"—",16*U38-15),IF(OR(U$5="M",U$5="MADI"),"—","Err")))</f>
        <v xml:space="preserve"> </v>
      </c>
      <c r="V39" s="7" t="str">
        <f>IF(OR(U$5="SFILL",U$5="HFILL",U$5="S",U$5="",U$5="STD",U$5="A",U$5="AES",U$5="F",U$5="Fiber")," ",IF(OR(U$5="E",U$5="EMB"),IF(MOD(U38,9)=0,"—",16*U38),IF(OR(U$5="M",U$5="MADI"),"—","Err")))</f>
        <v xml:space="preserve"> </v>
      </c>
      <c r="W39" s="9" t="str">
        <f>IF(OR(W$5="SFILL",W$5="HFILL",W$5="S",W$5="",W$5="STD",W$5="A",W$5="AES",W$5="F",W$5="Fiber")," ",IF(OR(W$5="E",W$5="EMB"),IF(MOD(W38,9)=0,"—",16*W38-15),IF(OR(W$5="M",W$5="MADI"),"—","Err")))</f>
        <v xml:space="preserve"> </v>
      </c>
      <c r="X39" s="7" t="str">
        <f>IF(OR(W$5="SFILL",W$5="HFILL",W$5="S",W$5="",W$5="STD",W$5="A",W$5="AES",W$5="F",W$5="Fiber")," ",IF(OR(W$5="E",W$5="EMB"),IF(MOD(W38,9)=0,"—",16*W38),IF(OR(W$5="M",W$5="MADI"),"—","Err")))</f>
        <v xml:space="preserve"> </v>
      </c>
      <c r="Y39" s="9" t="str">
        <f>IF(OR(Y$5="SFILL",Y$5="HFILL",Y$5="S",Y$5="",Y$5="STD",Y$5="A",Y$5="AES",Y$5="F",Y$5="Fiber")," ",IF(OR(Y$5="E",Y$5="EMB"),IF(MOD(Y38,9)=0,"—",16*Y38-15),IF(OR(Y$5="M",Y$5="MADI"),"—","Err")))</f>
        <v xml:space="preserve"> </v>
      </c>
      <c r="Z39" s="7" t="str">
        <f>IF(OR(Y$5="SFILL",Y$5="HFILL",Y$5="S",Y$5="",Y$5="STD",Y$5="A",Y$5="AES",Y$5="F",Y$5="Fiber")," ",IF(OR(Y$5="E",Y$5="EMB"),IF(MOD(Y38,9)=0,"—",16*Y38),IF(OR(Y$5="M",Y$5="MADI"),"—","Err")))</f>
        <v xml:space="preserve"> </v>
      </c>
      <c r="AA39" s="9" t="str">
        <f>IF(OR(AA$5="SFILL",AA$5="HFILL",AA$5="S",AA$5="",AA$5="STD",AA$5="A",AA$5="AES",AA$5="F",AA$5="Fiber")," ",IF(OR(AA$5="E",AA$5="EMB"),IF(MOD(AA38,9)=0,"—",16*AA38-15),IF(OR(AA$5="M",AA$5="MADI"),"—","Err")))</f>
        <v xml:space="preserve"> </v>
      </c>
      <c r="AB39" s="7" t="str">
        <f>IF(OR(AA$5="SFILL",AA$5="HFILL",AA$5="S",AA$5="",AA$5="STD",AA$5="A",AA$5="AES",AA$5="F",AA$5="Fiber")," ",IF(OR(AA$5="E",AA$5="EMB"),IF(MOD(AA38,9)=0,"—",16*AA38),IF(OR(AA$5="M",AA$5="MADI"),"—","Err")))</f>
        <v xml:space="preserve"> </v>
      </c>
      <c r="AC39" s="9" t="str">
        <f>IF(OR(AC$5="SFILL",AC$5="HFILL",AC$5="S",AC$5="",AC$5="STD",AC$5="A",AC$5="AES",AC$5="F",AC$5="Fiber")," ",IF(OR(AC$5="E",AC$5="EMB"),IF(MOD(AC38,9)=0,"—",16*AC38-15),IF(OR(AC$5="M",AC$5="MADI"),"—","Err")))</f>
        <v xml:space="preserve"> </v>
      </c>
      <c r="AD39" s="7" t="str">
        <f>IF(OR(AC$5="SFILL",AC$5="HFILL",AC$5="S",AC$5="",AC$5="STD",AC$5="A",AC$5="AES",AC$5="F",AC$5="Fiber")," ",IF(OR(AC$5="E",AC$5="EMB"),IF(MOD(AC38,9)=0,"—",16*AC38),IF(OR(AC$5="M",AC$5="MADI"),"—","Err")))</f>
        <v xml:space="preserve"> </v>
      </c>
      <c r="AE39" s="9" t="str">
        <f>IF(OR(AE$5="SFILL",AE$5="HFILL",AE$5="S",AE$5="",AE$5="STD",AE$5="A",AE$5="AES",AE$5="F",AE$5="Fiber")," ",IF(OR(AE$5="E",AE$5="EMB"),IF(MOD(AE38,9)=0,"—",16*AE38-15),IF(OR(AE$5="M",AE$5="MADI"),"—","Err")))</f>
        <v xml:space="preserve"> </v>
      </c>
      <c r="AF39" s="7" t="str">
        <f>IF(OR(AE$5="SFILL",AE$5="HFILL",AE$5="S",AE$5="",AE$5="STD",AE$5="A",AE$5="AES",AE$5="F",AE$5="Fiber")," ",IF(OR(AE$5="E",AE$5="EMB"),IF(MOD(AE38,9)=0,"—",16*AE38),IF(OR(AE$5="M",AE$5="MADI"),"—","Err")))</f>
        <v xml:space="preserve"> </v>
      </c>
      <c r="AG39" s="9" t="str">
        <f>IF(OR(AG$5="SFILL",AG$5="HFILL",AG$5="S",AG$5="",AG$5="STD",AG$5="A",AG$5="AES",AG$5="F",AG$5="Fiber")," ",IF(OR(AG$5="E",AG$5="EMB"),IF(MOD(AG38,9)=0,"—",16*AG38-15),IF(OR(AG$5="M",AG$5="MADI"),"—","Err")))</f>
        <v xml:space="preserve"> </v>
      </c>
      <c r="AH39" s="7" t="str">
        <f>IF(OR(AG$5="SFILL",AG$5="HFILL",AG$5="S",AG$5="",AG$5="STD",AG$5="A",AG$5="AES",AG$5="F",AG$5="Fiber")," ",IF(OR(AG$5="E",AG$5="EMB"),IF(MOD(AG38,9)=0,"—",16*AG38),IF(OR(AG$5="M",AG$5="MADI"),"—","Err")))</f>
        <v xml:space="preserve"> </v>
      </c>
      <c r="AI39" s="9" t="str">
        <f>IF(OR(AI$5="SFILL",AI$5="HFILL",AI$5="S",AI$5="",AI$5="STD",AI$5="A",AI$5="AES",AI$5="F",AI$5="Fiber")," ",IF(OR(AI$5="E",AI$5="EMB"),IF(MOD(AI38,9)=0,"—",16*AI38-15),IF(OR(AI$5="M",AI$5="MADI"),"—","Err")))</f>
        <v xml:space="preserve"> </v>
      </c>
      <c r="AJ39" s="7" t="str">
        <f>IF(OR(AI$5="SFILL",AI$5="HFILL",AI$5="S",AI$5="",AI$5="STD",AI$5="A",AI$5="AES",AI$5="F",AI$5="Fiber")," ",IF(OR(AI$5="E",AI$5="EMB"),IF(MOD(AI38,9)=0,"—",16*AI38),IF(OR(AI$5="M",AI$5="MADI"),"—","Err")))</f>
        <v xml:space="preserve"> </v>
      </c>
      <c r="AK39" s="9" t="str">
        <f>IF(OR(AK$5="SFILL",AK$5="HFILL",AK$5="S",AK$5="",AK$5="STD",AK$5="A",AK$5="AES",AK$5="F",AK$5="Fiber")," ",IF(OR(AK$5="E",AK$5="EMB"),IF(MOD(AK38,9)=0,"—",16*AK38-15),IF(OR(AK$5="M",AK$5="MADI"),"—","Err")))</f>
        <v xml:space="preserve"> </v>
      </c>
      <c r="AL39" s="7" t="str">
        <f>IF(OR(AK$5="SFILL",AK$5="HFILL",AK$5="S",AK$5="",AK$5="STD",AK$5="A",AK$5="AES",AK$5="F",AK$5="Fiber")," ",IF(OR(AK$5="E",AK$5="EMB"),IF(MOD(AK38,9)=0,"—",16*AK38),IF(OR(AK$5="M",AK$5="MADI"),"—","Err")))</f>
        <v xml:space="preserve"> </v>
      </c>
      <c r="AM39" s="9" t="str">
        <f>IF(OR(AM$5="SFILL",AM$5="HFILL",AM$5="S",AM$5="",AM$5="STD",AM$5="A",AM$5="AES",AM$5="F",AM$5="Fiber")," ",IF(OR(AM$5="E",AM$5="EMB"),IF(MOD(AM38,9)=0,"—",16*AM38-15),IF(OR(AM$5="M",AM$5="MADI"),"—","Err")))</f>
        <v xml:space="preserve"> </v>
      </c>
      <c r="AN39" s="7" t="str">
        <f>IF(OR(AM$5="SFILL",AM$5="HFILL",AM$5="S",AM$5="",AM$5="STD",AM$5="A",AM$5="AES",AM$5="F",AM$5="Fiber")," ",IF(OR(AM$5="E",AM$5="EMB"),IF(MOD(AM38,9)=0,"—",16*AM38),IF(OR(AM$5="M",AM$5="MADI"),"—","Err")))</f>
        <v xml:space="preserve"> </v>
      </c>
      <c r="AO39" s="9" t="str">
        <f>IF(OR(AO$5="SFILL",AO$5="HFILL",AO$5="S",AO$5="",AO$5="STD",AO$5="A",AO$5="AES",AO$5="F",AO$5="Fiber")," ",IF(OR(AO$5="E",AO$5="EMB"),IF(MOD(AO38,9)=0,"—",16*AO38-15),IF(OR(AO$5="M",AO$5="MADI"),"—","Err")))</f>
        <v xml:space="preserve"> </v>
      </c>
      <c r="AP39" s="7" t="str">
        <f>IF(OR(AO$5="SFILL",AO$5="HFILL",AO$5="S",AO$5="",AO$5="STD",AO$5="A",AO$5="AES",AO$5="F",AO$5="Fiber")," ",IF(OR(AO$5="E",AO$5="EMB"),IF(MOD(AO38,9)=0,"—",16*AO38),IF(OR(AO$5="M",AO$5="MADI"),"—","Err")))</f>
        <v xml:space="preserve"> </v>
      </c>
      <c r="AQ39" s="9" t="str">
        <f>IF(OR(AQ$5="SFILL",AQ$5="HFILL",AQ$5="S",AQ$5="",AQ$5="STD",AQ$5="A",AQ$5="AES",AQ$5="F",AQ$5="Fiber")," ",IF(OR(AQ$5="E",AQ$5="EMB"),IF(MOD(AQ38,9)=0,"—",16*AQ38-15),IF(OR(AQ$5="M",AQ$5="MADI"),"—","Err")))</f>
        <v>—</v>
      </c>
      <c r="AR39" s="7" t="str">
        <f>IF(OR(AQ$5="SFILL",AQ$5="HFILL",AQ$5="S",AQ$5="",AQ$5="STD",AQ$5="A",AQ$5="AES",AQ$5="F",AQ$5="Fiber")," ",IF(OR(AQ$5="E",AQ$5="EMB"),IF(MOD(AQ38,9)=0,"—",16*AQ38),IF(OR(AQ$5="M",AQ$5="MADI"),"—","Err")))</f>
        <v>—</v>
      </c>
      <c r="AS39" s="9">
        <f>IF(OR(AS$5="SFILL",AS$5="HFILL",AS$5="S",AS$5="",AS$5="STD",AS$5="A",AS$5="AES",AS$5="F",AS$5="Fiber")," ",IF(OR(AS$5="E",AS$5="EMB"),IF(MOD(AS38,9)=0,"—",16*AS38-15),IF(OR(AS$5="M",AS$5="MADI"),"—","Err")))</f>
        <v>1409</v>
      </c>
      <c r="AT39" s="7">
        <f>IF(OR(AS$5="SFILL",AS$5="HFILL",AS$5="S",AS$5="",AS$5="STD",AS$5="A",AS$5="AES",AS$5="F",AS$5="Fiber")," ",IF(OR(AS$5="E",AS$5="EMB"),IF(MOD(AS38,9)=0,"—",16*AS38),IF(OR(AS$5="M",AS$5="MADI"),"—","Err")))</f>
        <v>1424</v>
      </c>
      <c r="AU39" s="9" t="str">
        <f>IF(OR(AU$5="SFILL",AU$5="HFILL",AU$5="S",AU$5="",AU$5="STD",AU$5="A",AU$5="AES",AU$5="F",AU$5="Fiber")," ",IF(OR(AU$5="E",AU$5="EMB"),IF(MOD(AU38,9)=0,"—",16*AU38-15),IF(OR(AU$5="M",AU$5="MADI"),"—","Err")))</f>
        <v xml:space="preserve"> </v>
      </c>
      <c r="AV39" s="7" t="str">
        <f>IF(OR(AU$5="SFILL",AU$5="HFILL",AU$5="S",AU$5="",AU$5="STD",AU$5="A",AU$5="AES",AU$5="F",AU$5="Fiber")," ",IF(OR(AU$5="E",AU$5="EMB"),IF(MOD(AU38,9)=0,"—",16*AU38),IF(OR(AU$5="M",AU$5="MADI"),"—","Err")))</f>
        <v xml:space="preserve"> </v>
      </c>
      <c r="AW39" s="9" t="str">
        <f>IF(OR(AW$5="SFILL",AW$5="HFILL",AW$5="S",AW$5="",AW$5="STD",AW$5="A",AW$5="AES",AW$5="F",AW$5="Fiber")," ",IF(OR(AW$5="E",AW$5="EMB"),IF(MOD(AW38,9)=0,"—",16*AW38-15),IF(OR(AW$5="M",AW$5="MADI"),"—","Err")))</f>
        <v xml:space="preserve"> </v>
      </c>
      <c r="AX39" s="7" t="str">
        <f>IF(OR(AW$5="SFILL",AW$5="HFILL",AW$5="S",AW$5="",AW$5="STD",AW$5="A",AW$5="AES",AW$5="F",AW$5="Fiber")," ",IF(OR(AW$5="E",AW$5="EMB"),IF(MOD(AW38,9)=0,"—",16*AW38),IF(OR(AW$5="M",AW$5="MADI"),"—","Err")))</f>
        <v xml:space="preserve"> </v>
      </c>
      <c r="AY39" s="9" t="str">
        <f>IF(OR(AY$5="SFILL",AY$5="HFILL",AY$5="S",AY$5="",AY$5="STD",AY$5="A",AY$5="AES",AY$5="F",AY$5="Fiber")," ",IF(OR(AY$5="E",AY$5="EMB"),IF(MOD(AY38,9)=0,"—",16*AY38-15),IF(OR(AY$5="M",AY$5="MADI"),"—","Err")))</f>
        <v xml:space="preserve"> </v>
      </c>
      <c r="AZ39" s="7" t="str">
        <f>IF(OR(AY$5="SFILL",AY$5="HFILL",AY$5="S",AY$5="",AY$5="STD",AY$5="A",AY$5="AES",AY$5="F",AY$5="Fiber")," ",IF(OR(AY$5="E",AY$5="EMB"),IF(MOD(AY38,9)=0,"—",16*AY38),IF(OR(AY$5="M",AY$5="MADI"),"—","Err")))</f>
        <v xml:space="preserve"> </v>
      </c>
      <c r="BA39" s="9" t="str">
        <f>IF(OR(BA$5="SFILL",BA$5="HFILL",BA$5="S",BA$5="",BA$5="STD",BA$5="A",BA$5="AES",BA$5="F",BA$5="Fiber")," ",IF(OR(BA$5="E",BA$5="EMB"),IF(MOD(BA38,9)=0,"—",16*BA38-15),IF(OR(BA$5="M",BA$5="MADI"),"—","Err")))</f>
        <v xml:space="preserve"> </v>
      </c>
      <c r="BB39" s="7" t="str">
        <f>IF(OR(BA$5="SFILL",BA$5="HFILL",BA$5="S",BA$5="",BA$5="STD",BA$5="A",BA$5="AES",BA$5="F",BA$5="Fiber")," ",IF(OR(BA$5="E",BA$5="EMB"),IF(MOD(BA38,9)=0,"—",16*BA38),IF(OR(BA$5="M",BA$5="MADI"),"—","Err")))</f>
        <v xml:space="preserve"> </v>
      </c>
      <c r="BC39" s="9" t="str">
        <f>IF(OR(BC$5="SFILL",BC$5="HFILL",BC$5="S",BC$5="",BC$5="STD",BC$5="A",BC$5="AES",BC$5="F",BC$5="Fiber")," ",IF(OR(BC$5="E",BC$5="EMB"),IF(MOD(BC38,9)=0,"—",16*BC38-15),IF(OR(BC$5="M",BC$5="MADI"),"—","Err")))</f>
        <v xml:space="preserve"> </v>
      </c>
      <c r="BD39" s="7" t="str">
        <f>IF(OR(BC$5="SFILL",BC$5="HFILL",BC$5="S",BC$5="",BC$5="STD",BC$5="A",BC$5="AES",BC$5="F",BC$5="Fiber")," ",IF(OR(BC$5="E",BC$5="EMB"),IF(MOD(BC38,9)=0,"—",16*BC38),IF(OR(BC$5="M",BC$5="MADI"),"—","Err")))</f>
        <v xml:space="preserve"> </v>
      </c>
      <c r="BE39" s="9" t="str">
        <f>IF(OR(BE$5="SFILL",BE$5="HFILL",BE$5="S",BE$5="",BE$5="STD",BE$5="A",BE$5="AES",BE$5="F",BE$5="Fiber")," ",IF(OR(BE$5="E",BE$5="EMB"),IF(MOD(BE38,9)=0,"—",16*BE38-15),IF(OR(BE$5="M",BE$5="MADI"),"—","Err")))</f>
        <v xml:space="preserve"> </v>
      </c>
      <c r="BF39" s="7" t="str">
        <f>IF(OR(BE$5="SFILL",BE$5="HFILL",BE$5="S",BE$5="",BE$5="STD",BE$5="A",BE$5="AES",BE$5="F",BE$5="Fiber")," ",IF(OR(BE$5="E",BE$5="EMB"),IF(MOD(BE38,9)=0,"—",16*BE38),IF(OR(BE$5="M",BE$5="MADI"),"—","Err")))</f>
        <v xml:space="preserve"> </v>
      </c>
      <c r="BG39" s="9">
        <f>IF(OR(BG$5="SFILL",BG$5="HFILL",BG$5="S",BG$5="",BG$5="STD",BG$5="A",BG$5="AES",BG$5="F",BG$5="Fiber")," ",IF(OR(BG$5="E",BG$5="EMB"),IF(MOD(BG38,9)=0,"—",16*BG38-15),IF(OR(BG$5="M",BG$5="MADI"),"—","Err")))</f>
        <v>401</v>
      </c>
      <c r="BH39" s="7">
        <f>IF(OR(BG$5="SFILL",BG$5="HFILL",BG$5="S",BG$5="",BG$5="STD",BG$5="A",BG$5="AES",BG$5="F",BG$5="Fiber")," ",IF(OR(BG$5="E",BG$5="EMB"),IF(MOD(BG38,9)=0,"—",16*BG38),IF(OR(BG$5="M",BG$5="MADI"),"—","Err")))</f>
        <v>416</v>
      </c>
      <c r="BI39" s="9" t="str">
        <f>IF(OR(BI$5="SFILL",BI$5="HFILL",BI$5="S",BI$5="",BI$5="STD",BI$5="A",BI$5="AES",BI$5="F",BI$5="Fiber")," ",IF(OR(BI$5="E",BI$5="EMB"),IF(MOD(BI38,9)=0,"—",16*BI38-15),IF(OR(BI$5="M",BI$5="MADI"),"—","Err")))</f>
        <v xml:space="preserve"> </v>
      </c>
      <c r="BJ39" s="7" t="str">
        <f>IF(OR(BI$5="SFILL",BI$5="HFILL",BI$5="S",BI$5="",BI$5="STD",BI$5="A",BI$5="AES",BI$5="F",BI$5="Fiber")," ",IF(OR(BI$5="E",BI$5="EMB"),IF(MOD(BI38,9)=0,"—",16*BI38),IF(OR(BI$5="M",BI$5="MADI"),"—","Err")))</f>
        <v xml:space="preserve"> </v>
      </c>
      <c r="BK39" s="9" t="str">
        <f>IF(OR(BK$5="SFILL",BK$5="HFILL",BK$5="S",BK$5="",BK$5="STD",BK$5="A",BK$5="AES",BK$5="F",BK$5="Fiber")," ",IF(OR(BK$5="E",BK$5="EMB"),IF(MOD(BK38,9)=0,"—",16*BK38-15),IF(OR(BK$5="M",BK$5="MADI"),"—","Err")))</f>
        <v xml:space="preserve"> </v>
      </c>
      <c r="BL39" s="7" t="str">
        <f>IF(OR(BK$5="SFILL",BK$5="HFILL",BK$5="S",BK$5="",BK$5="STD",BK$5="A",BK$5="AES",BK$5="F",BK$5="Fiber")," ",IF(OR(BK$5="E",BK$5="EMB"),IF(MOD(BK38,9)=0,"—",16*BK38),IF(OR(BK$5="M",BK$5="MADI"),"—","Err")))</f>
        <v xml:space="preserve"> </v>
      </c>
      <c r="BM39" s="11"/>
      <c r="BN39" s="14"/>
    </row>
    <row r="40" spans="1:69" s="1" customFormat="1" x14ac:dyDescent="0.25">
      <c r="A40" s="10">
        <f>(A$2)*9</f>
        <v>432</v>
      </c>
      <c r="B40" s="32"/>
      <c r="C40" s="10">
        <f>(C$2)*9</f>
        <v>423</v>
      </c>
      <c r="D40" s="32"/>
      <c r="E40" s="10">
        <f>(E$2)*9</f>
        <v>414</v>
      </c>
      <c r="F40" s="32"/>
      <c r="G40" s="10">
        <f>(G$2)*9</f>
        <v>405</v>
      </c>
      <c r="H40" s="32"/>
      <c r="I40" s="10">
        <f>(I$2)*9</f>
        <v>396</v>
      </c>
      <c r="J40" s="32"/>
      <c r="K40" s="10">
        <f>(K$2)*9</f>
        <v>387</v>
      </c>
      <c r="L40" s="32"/>
      <c r="M40" s="10">
        <f>(M$2)*9</f>
        <v>378</v>
      </c>
      <c r="N40" s="32"/>
      <c r="O40" s="10">
        <f>(O$2)*9</f>
        <v>369</v>
      </c>
      <c r="P40" s="32"/>
      <c r="Q40" s="10">
        <f>(Q$2)*9</f>
        <v>360</v>
      </c>
      <c r="R40" s="32"/>
      <c r="S40" s="10">
        <f>(S$2)*9</f>
        <v>351</v>
      </c>
      <c r="T40" s="32"/>
      <c r="U40" s="10">
        <f>(U$2)*9</f>
        <v>342</v>
      </c>
      <c r="V40" s="32"/>
      <c r="W40" s="10">
        <f>(W$2)*9</f>
        <v>333</v>
      </c>
      <c r="X40" s="32"/>
      <c r="Y40" s="10">
        <f>(Y$2)*9</f>
        <v>324</v>
      </c>
      <c r="Z40" s="32"/>
      <c r="AA40" s="10">
        <f>(AA$2)*9</f>
        <v>315</v>
      </c>
      <c r="AB40" s="32"/>
      <c r="AC40" s="10">
        <f>(AC$2)*9</f>
        <v>306</v>
      </c>
      <c r="AD40" s="32"/>
      <c r="AE40" s="10">
        <f>(AE$2)*9</f>
        <v>297</v>
      </c>
      <c r="AF40" s="32"/>
      <c r="AG40" s="10">
        <f>(AG$2)*9</f>
        <v>144</v>
      </c>
      <c r="AH40" s="32"/>
      <c r="AI40" s="10">
        <f>(AI$2)*9</f>
        <v>135</v>
      </c>
      <c r="AJ40" s="32"/>
      <c r="AK40" s="10">
        <f>(AK$2)*9</f>
        <v>126</v>
      </c>
      <c r="AL40" s="32"/>
      <c r="AM40" s="10">
        <f>(AM$2)*9</f>
        <v>117</v>
      </c>
      <c r="AN40" s="32"/>
      <c r="AO40" s="10">
        <f>(AO$2)*9</f>
        <v>108</v>
      </c>
      <c r="AP40" s="32"/>
      <c r="AQ40" s="10">
        <f>(AQ$2)*9</f>
        <v>99</v>
      </c>
      <c r="AR40" s="32"/>
      <c r="AS40" s="10">
        <f>(AS$2)*9</f>
        <v>90</v>
      </c>
      <c r="AT40" s="32"/>
      <c r="AU40" s="10">
        <f>(AU$2)*9</f>
        <v>81</v>
      </c>
      <c r="AV40" s="32"/>
      <c r="AW40" s="10">
        <f>(AW$2)*9</f>
        <v>72</v>
      </c>
      <c r="AX40" s="32"/>
      <c r="AY40" s="10">
        <f>(AY$2)*9</f>
        <v>63</v>
      </c>
      <c r="AZ40" s="32"/>
      <c r="BA40" s="10">
        <f>(BA$2)*9</f>
        <v>54</v>
      </c>
      <c r="BB40" s="32"/>
      <c r="BC40" s="10">
        <f>(BC$2)*9</f>
        <v>45</v>
      </c>
      <c r="BD40" s="32"/>
      <c r="BE40" s="10">
        <f>(BE$2)*9</f>
        <v>36</v>
      </c>
      <c r="BF40" s="32"/>
      <c r="BG40" s="10">
        <f>(BG$2)*9</f>
        <v>27</v>
      </c>
      <c r="BH40" s="32"/>
      <c r="BI40" s="10">
        <f>(BI$2)*9</f>
        <v>18</v>
      </c>
      <c r="BJ40" s="32"/>
      <c r="BK40" s="10">
        <f>(BK$2)*9</f>
        <v>9</v>
      </c>
      <c r="BL40" s="32"/>
      <c r="BM40" s="3"/>
      <c r="BN40" s="13"/>
    </row>
    <row r="41" spans="1:69" s="5" customFormat="1" ht="13.5" x14ac:dyDescent="0.25">
      <c r="A41" s="9" t="str">
        <f>IF(OR(A$5="SFILL",A$5="HFILL",A$5="S",A$5="",A$5="STD",A$5="A",A$5="AES",A$5="F",A$5="Fiber")," ",IF(OR(A$5="E",A$5="EMB"),IF(MOD(A40,9)=0,"—",16*A40-15),IF(OR(A$5="M",A$5="MADI"),(A$2-1)*144+1,"Err")))</f>
        <v xml:space="preserve"> </v>
      </c>
      <c r="B41" s="7" t="str">
        <f>IF(OR(A$5="SFILL",A$5="HFILL",A$5="S",A$5="",A$5="STD",A$5="A",A$5="AES",A$5="F",A$5="Fiber")," ",IF(OR(A$5="E",A$5="EMB"),IF(MOD(A40,9)=0,"—",16*A40),IF(OR(A$5="M",A$5="MADI"),(A$2-1)*144+64,"Err")))</f>
        <v xml:space="preserve"> </v>
      </c>
      <c r="C41" s="9" t="str">
        <f>IF(OR(C$5="SFILL",C$5="HFILL",C$5="S",C$5="",C$5="STD",C$5="A",C$5="AES",C$5="F",C$5="Fiber")," ",IF(OR(C$5="E",C$5="EMB"),IF(MOD(C40,9)=0,"—",16*C40-15),IF(OR(C$5="M",C$5="MADI"),(C$2-1)*144+1,"Err")))</f>
        <v xml:space="preserve"> </v>
      </c>
      <c r="D41" s="7" t="str">
        <f>IF(OR(C$5="SFILL",C$5="HFILL",C$5="S",C$5="",C$5="STD",C$5="A",C$5="AES",C$5="F",C$5="Fiber")," ",IF(OR(C$5="E",C$5="EMB"),IF(MOD(C40,9)=0,"—",16*C40),IF(OR(C$5="M",C$5="MADI"),(C$2-1)*144+64,"Err")))</f>
        <v xml:space="preserve"> </v>
      </c>
      <c r="E41" s="9" t="str">
        <f>IF(OR(E$5="SFILL",E$5="HFILL",E$5="S",E$5="",E$5="STD",E$5="A",E$5="AES",E$5="F",E$5="Fiber")," ",IF(OR(E$5="E",E$5="EMB"),IF(MOD(E40,9)=0,"—",16*E40-15),IF(OR(E$5="M",E$5="MADI"),(E$2-1)*144+1,"Err")))</f>
        <v xml:space="preserve"> </v>
      </c>
      <c r="F41" s="7" t="str">
        <f>IF(OR(E$5="SFILL",E$5="HFILL",E$5="S",E$5="",E$5="STD",E$5="A",E$5="AES",E$5="F",E$5="Fiber")," ",IF(OR(E$5="E",E$5="EMB"),IF(MOD(E40,9)=0,"—",16*E40),IF(OR(E$5="M",E$5="MADI"),(E$2-1)*144+64,"Err")))</f>
        <v xml:space="preserve"> </v>
      </c>
      <c r="G41" s="9" t="str">
        <f>IF(OR(G$5="SFILL",G$5="HFILL",G$5="S",G$5="",G$5="STD",G$5="A",G$5="AES",G$5="F",G$5="Fiber")," ",IF(OR(G$5="E",G$5="EMB"),IF(MOD(G40,9)=0,"—",16*G40-15),IF(OR(G$5="M",G$5="MADI"),(G$2-1)*144+1,"Err")))</f>
        <v xml:space="preserve"> </v>
      </c>
      <c r="H41" s="7" t="str">
        <f>IF(OR(G$5="SFILL",G$5="HFILL",G$5="S",G$5="",G$5="STD",G$5="A",G$5="AES",G$5="F",G$5="Fiber")," ",IF(OR(G$5="E",G$5="EMB"),IF(MOD(G40,9)=0,"—",16*G40),IF(OR(G$5="M",G$5="MADI"),(G$2-1)*144+64,"Err")))</f>
        <v xml:space="preserve"> </v>
      </c>
      <c r="I41" s="9" t="str">
        <f>IF(OR(I$5="SFILL",I$5="HFILL",I$5="S",I$5="",I$5="STD",I$5="A",I$5="AES",I$5="F",I$5="Fiber")," ",IF(OR(I$5="E",I$5="EMB"),IF(MOD(I40,9)=0,"—",16*I40-15),IF(OR(I$5="M",I$5="MADI"),(I$2-1)*144+1,"Err")))</f>
        <v xml:space="preserve"> </v>
      </c>
      <c r="J41" s="7" t="str">
        <f>IF(OR(I$5="SFILL",I$5="HFILL",I$5="S",I$5="",I$5="STD",I$5="A",I$5="AES",I$5="F",I$5="Fiber")," ",IF(OR(I$5="E",I$5="EMB"),IF(MOD(I40,9)=0,"—",16*I40),IF(OR(I$5="M",I$5="MADI"),(I$2-1)*144+64,"Err")))</f>
        <v xml:space="preserve"> </v>
      </c>
      <c r="K41" s="9" t="str">
        <f>IF(OR(K$5="SFILL",K$5="HFILL",K$5="S",K$5="",K$5="STD",K$5="A",K$5="AES",K$5="F",K$5="Fiber")," ",IF(OR(K$5="E",K$5="EMB"),IF(MOD(K40,9)=0,"—",16*K40-15),IF(OR(K$5="M",K$5="MADI"),(K$2-1)*144+1,"Err")))</f>
        <v xml:space="preserve"> </v>
      </c>
      <c r="L41" s="7" t="str">
        <f>IF(OR(K$5="SFILL",K$5="HFILL",K$5="S",K$5="",K$5="STD",K$5="A",K$5="AES",K$5="F",K$5="Fiber")," ",IF(OR(K$5="E",K$5="EMB"),IF(MOD(K40,9)=0,"—",16*K40),IF(OR(K$5="M",K$5="MADI"),(K$2-1)*144+64,"Err")))</f>
        <v xml:space="preserve"> </v>
      </c>
      <c r="M41" s="9" t="str">
        <f>IF(OR(M$5="SFILL",M$5="HFILL",M$5="S",M$5="",M$5="STD",M$5="A",M$5="AES",M$5="F",M$5="Fiber")," ",IF(OR(M$5="E",M$5="EMB"),IF(MOD(M40,9)=0,"—",16*M40-15),IF(OR(M$5="M",M$5="MADI"),(M$2-1)*144+1,"Err")))</f>
        <v xml:space="preserve"> </v>
      </c>
      <c r="N41" s="7" t="str">
        <f>IF(OR(M$5="SFILL",M$5="HFILL",M$5="S",M$5="",M$5="STD",M$5="A",M$5="AES",M$5="F",M$5="Fiber")," ",IF(OR(M$5="E",M$5="EMB"),IF(MOD(M40,9)=0,"—",16*M40),IF(OR(M$5="M",M$5="MADI"),(M$2-1)*144+64,"Err")))</f>
        <v xml:space="preserve"> </v>
      </c>
      <c r="O41" s="9" t="str">
        <f>IF(OR(O$5="SFILL",O$5="HFILL",O$5="S",O$5="",O$5="STD",O$5="A",O$5="AES",O$5="F",O$5="Fiber")," ",IF(OR(O$5="E",O$5="EMB"),IF(MOD(O40,9)=0,"—",16*O40-15),IF(OR(O$5="M",O$5="MADI"),(O$2-1)*144+1,"Err")))</f>
        <v xml:space="preserve"> </v>
      </c>
      <c r="P41" s="7" t="str">
        <f>IF(OR(O$5="SFILL",O$5="HFILL",O$5="S",O$5="",O$5="STD",O$5="A",O$5="AES",O$5="F",O$5="Fiber")," ",IF(OR(O$5="E",O$5="EMB"),IF(MOD(O40,9)=0,"—",16*O40),IF(OR(O$5="M",O$5="MADI"),(O$2-1)*144+64,"Err")))</f>
        <v xml:space="preserve"> </v>
      </c>
      <c r="Q41" s="9" t="str">
        <f>IF(OR(Q$5="SFILL",Q$5="HFILL",Q$5="S",Q$5="",Q$5="STD",Q$5="A",Q$5="AES",Q$5="F",Q$5="Fiber")," ",IF(OR(Q$5="E",Q$5="EMB"),IF(MOD(Q40,9)=0,"—",16*Q40-15),IF(OR(Q$5="M",Q$5="MADI"),(Q$2-1)*144+1,"Err")))</f>
        <v xml:space="preserve"> </v>
      </c>
      <c r="R41" s="7" t="str">
        <f>IF(OR(Q$5="SFILL",Q$5="HFILL",Q$5="S",Q$5="",Q$5="STD",Q$5="A",Q$5="AES",Q$5="F",Q$5="Fiber")," ",IF(OR(Q$5="E",Q$5="EMB"),IF(MOD(Q40,9)=0,"—",16*Q40),IF(OR(Q$5="M",Q$5="MADI"),(Q$2-1)*144+64,"Err")))</f>
        <v xml:space="preserve"> </v>
      </c>
      <c r="S41" s="9" t="str">
        <f>IF(OR(S$5="SFILL",S$5="HFILL",S$5="S",S$5="",S$5="STD",S$5="A",S$5="AES",S$5="F",S$5="Fiber")," ",IF(OR(S$5="E",S$5="EMB"),IF(MOD(S40,9)=0,"—",16*S40-15),IF(OR(S$5="M",S$5="MADI"),(S$2-1)*144+1,"Err")))</f>
        <v xml:space="preserve"> </v>
      </c>
      <c r="T41" s="7" t="str">
        <f>IF(OR(S$5="SFILL",S$5="HFILL",S$5="S",S$5="",S$5="STD",S$5="A",S$5="AES",S$5="F",S$5="Fiber")," ",IF(OR(S$5="E",S$5="EMB"),IF(MOD(S40,9)=0,"—",16*S40),IF(OR(S$5="M",S$5="MADI"),(S$2-1)*144+64,"Err")))</f>
        <v xml:space="preserve"> </v>
      </c>
      <c r="U41" s="9" t="str">
        <f>IF(OR(U$5="SFILL",U$5="HFILL",U$5="S",U$5="",U$5="STD",U$5="A",U$5="AES",U$5="F",U$5="Fiber")," ",IF(OR(U$5="E",U$5="EMB"),IF(MOD(U40,9)=0,"—",16*U40-15),IF(OR(U$5="M",U$5="MADI"),(U$2-1)*144+1,"Err")))</f>
        <v xml:space="preserve"> </v>
      </c>
      <c r="V41" s="7" t="str">
        <f>IF(OR(U$5="SFILL",U$5="HFILL",U$5="S",U$5="",U$5="STD",U$5="A",U$5="AES",U$5="F",U$5="Fiber")," ",IF(OR(U$5="E",U$5="EMB"),IF(MOD(U40,9)=0,"—",16*U40),IF(OR(U$5="M",U$5="MADI"),(U$2-1)*144+64,"Err")))</f>
        <v xml:space="preserve"> </v>
      </c>
      <c r="W41" s="9" t="str">
        <f>IF(OR(W$5="SFILL",W$5="HFILL",W$5="S",W$5="",W$5="STD",W$5="A",W$5="AES",W$5="F",W$5="Fiber")," ",IF(OR(W$5="E",W$5="EMB"),IF(MOD(W40,9)=0,"—",16*W40-15),IF(OR(W$5="M",W$5="MADI"),(W$2-1)*144+1,"Err")))</f>
        <v xml:space="preserve"> </v>
      </c>
      <c r="X41" s="7" t="str">
        <f>IF(OR(W$5="SFILL",W$5="HFILL",W$5="S",W$5="",W$5="STD",W$5="A",W$5="AES",W$5="F",W$5="Fiber")," ",IF(OR(W$5="E",W$5="EMB"),IF(MOD(W40,9)=0,"—",16*W40),IF(OR(W$5="M",W$5="MADI"),(W$2-1)*144+64,"Err")))</f>
        <v xml:space="preserve"> </v>
      </c>
      <c r="Y41" s="9" t="str">
        <f>IF(OR(Y$5="SFILL",Y$5="HFILL",Y$5="S",Y$5="",Y$5="STD",Y$5="A",Y$5="AES",Y$5="F",Y$5="Fiber")," ",IF(OR(Y$5="E",Y$5="EMB"),IF(MOD(Y40,9)=0,"—",16*Y40-15),IF(OR(Y$5="M",Y$5="MADI"),(Y$2-1)*144+1,"Err")))</f>
        <v xml:space="preserve"> </v>
      </c>
      <c r="Z41" s="7" t="str">
        <f>IF(OR(Y$5="SFILL",Y$5="HFILL",Y$5="S",Y$5="",Y$5="STD",Y$5="A",Y$5="AES",Y$5="F",Y$5="Fiber")," ",IF(OR(Y$5="E",Y$5="EMB"),IF(MOD(Y40,9)=0,"—",16*Y40),IF(OR(Y$5="M",Y$5="MADI"),(Y$2-1)*144+64,"Err")))</f>
        <v xml:space="preserve"> </v>
      </c>
      <c r="AA41" s="9" t="str">
        <f>IF(OR(AA$5="SFILL",AA$5="HFILL",AA$5="S",AA$5="",AA$5="STD",AA$5="A",AA$5="AES",AA$5="F",AA$5="Fiber")," ",IF(OR(AA$5="E",AA$5="EMB"),IF(MOD(AA40,9)=0,"—",16*AA40-15),IF(OR(AA$5="M",AA$5="MADI"),(AA$2-1)*144+1,"Err")))</f>
        <v xml:space="preserve"> </v>
      </c>
      <c r="AB41" s="7" t="str">
        <f>IF(OR(AA$5="SFILL",AA$5="HFILL",AA$5="S",AA$5="",AA$5="STD",AA$5="A",AA$5="AES",AA$5="F",AA$5="Fiber")," ",IF(OR(AA$5="E",AA$5="EMB"),IF(MOD(AA40,9)=0,"—",16*AA40),IF(OR(AA$5="M",AA$5="MADI"),(AA$2-1)*144+64,"Err")))</f>
        <v xml:space="preserve"> </v>
      </c>
      <c r="AC41" s="9" t="str">
        <f>IF(OR(AC$5="SFILL",AC$5="HFILL",AC$5="S",AC$5="",AC$5="STD",AC$5="A",AC$5="AES",AC$5="F",AC$5="Fiber")," ",IF(OR(AC$5="E",AC$5="EMB"),IF(MOD(AC40,9)=0,"—",16*AC40-15),IF(OR(AC$5="M",AC$5="MADI"),(AC$2-1)*144+1,"Err")))</f>
        <v xml:space="preserve"> </v>
      </c>
      <c r="AD41" s="7" t="str">
        <f>IF(OR(AC$5="SFILL",AC$5="HFILL",AC$5="S",AC$5="",AC$5="STD",AC$5="A",AC$5="AES",AC$5="F",AC$5="Fiber")," ",IF(OR(AC$5="E",AC$5="EMB"),IF(MOD(AC40,9)=0,"—",16*AC40),IF(OR(AC$5="M",AC$5="MADI"),(AC$2-1)*144+64,"Err")))</f>
        <v xml:space="preserve"> </v>
      </c>
      <c r="AE41" s="9" t="str">
        <f>IF(OR(AE$5="SFILL",AE$5="HFILL",AE$5="S",AE$5="",AE$5="STD",AE$5="A",AE$5="AES",AE$5="F",AE$5="Fiber")," ",IF(OR(AE$5="E",AE$5="EMB"),IF(MOD(AE40,9)=0,"—",16*AE40-15),IF(OR(AE$5="M",AE$5="MADI"),(AE$2-1)*144+1,"Err")))</f>
        <v xml:space="preserve"> </v>
      </c>
      <c r="AF41" s="7" t="str">
        <f>IF(OR(AE$5="SFILL",AE$5="HFILL",AE$5="S",AE$5="",AE$5="STD",AE$5="A",AE$5="AES",AE$5="F",AE$5="Fiber")," ",IF(OR(AE$5="E",AE$5="EMB"),IF(MOD(AE40,9)=0,"—",16*AE40),IF(OR(AE$5="M",AE$5="MADI"),(AE$2-1)*144+64,"Err")))</f>
        <v xml:space="preserve"> </v>
      </c>
      <c r="AG41" s="9" t="str">
        <f>IF(OR(AG$5="SFILL",AG$5="HFILL",AG$5="S",AG$5="",AG$5="STD",AG$5="A",AG$5="AES",AG$5="F",AG$5="Fiber")," ",IF(OR(AG$5="E",AG$5="EMB"),IF(MOD(AG40,9)=0,"—",16*AG40-15),IF(OR(AG$5="M",AG$5="MADI"),(AG$2-1)*144+1,"Err")))</f>
        <v xml:space="preserve"> </v>
      </c>
      <c r="AH41" s="7" t="str">
        <f>IF(OR(AG$5="SFILL",AG$5="HFILL",AG$5="S",AG$5="",AG$5="STD",AG$5="A",AG$5="AES",AG$5="F",AG$5="Fiber")," ",IF(OR(AG$5="E",AG$5="EMB"),IF(MOD(AG40,9)=0,"—",16*AG40),IF(OR(AG$5="M",AG$5="MADI"),(AG$2-1)*144+64,"Err")))</f>
        <v xml:space="preserve"> </v>
      </c>
      <c r="AI41" s="9" t="str">
        <f>IF(OR(AI$5="SFILL",AI$5="HFILL",AI$5="S",AI$5="",AI$5="STD",AI$5="A",AI$5="AES",AI$5="F",AI$5="Fiber")," ",IF(OR(AI$5="E",AI$5="EMB"),IF(MOD(AI40,9)=0,"—",16*AI40-15),IF(OR(AI$5="M",AI$5="MADI"),(AI$2-1)*144+1,"Err")))</f>
        <v xml:space="preserve"> </v>
      </c>
      <c r="AJ41" s="7" t="str">
        <f>IF(OR(AI$5="SFILL",AI$5="HFILL",AI$5="S",AI$5="",AI$5="STD",AI$5="A",AI$5="AES",AI$5="F",AI$5="Fiber")," ",IF(OR(AI$5="E",AI$5="EMB"),IF(MOD(AI40,9)=0,"—",16*AI40),IF(OR(AI$5="M",AI$5="MADI"),(AI$2-1)*144+64,"Err")))</f>
        <v xml:space="preserve"> </v>
      </c>
      <c r="AK41" s="9" t="str">
        <f>IF(OR(AK$5="SFILL",AK$5="HFILL",AK$5="S",AK$5="",AK$5="STD",AK$5="A",AK$5="AES",AK$5="F",AK$5="Fiber")," ",IF(OR(AK$5="E",AK$5="EMB"),IF(MOD(AK40,9)=0,"—",16*AK40-15),IF(OR(AK$5="M",AK$5="MADI"),(AK$2-1)*144+1,"Err")))</f>
        <v xml:space="preserve"> </v>
      </c>
      <c r="AL41" s="7" t="str">
        <f>IF(OR(AK$5="SFILL",AK$5="HFILL",AK$5="S",AK$5="",AK$5="STD",AK$5="A",AK$5="AES",AK$5="F",AK$5="Fiber")," ",IF(OR(AK$5="E",AK$5="EMB"),IF(MOD(AK40,9)=0,"—",16*AK40),IF(OR(AK$5="M",AK$5="MADI"),(AK$2-1)*144+64,"Err")))</f>
        <v xml:space="preserve"> </v>
      </c>
      <c r="AM41" s="9" t="str">
        <f>IF(OR(AM$5="SFILL",AM$5="HFILL",AM$5="S",AM$5="",AM$5="STD",AM$5="A",AM$5="AES",AM$5="F",AM$5="Fiber")," ",IF(OR(AM$5="E",AM$5="EMB"),IF(MOD(AM40,9)=0,"—",16*AM40-15),IF(OR(AM$5="M",AM$5="MADI"),(AM$2-1)*144+1,"Err")))</f>
        <v xml:space="preserve"> </v>
      </c>
      <c r="AN41" s="7" t="str">
        <f>IF(OR(AM$5="SFILL",AM$5="HFILL",AM$5="S",AM$5="",AM$5="STD",AM$5="A",AM$5="AES",AM$5="F",AM$5="Fiber")," ",IF(OR(AM$5="E",AM$5="EMB"),IF(MOD(AM40,9)=0,"—",16*AM40),IF(OR(AM$5="M",AM$5="MADI"),(AM$2-1)*144+64,"Err")))</f>
        <v xml:space="preserve"> </v>
      </c>
      <c r="AO41" s="9" t="str">
        <f>IF(OR(AO$5="SFILL",AO$5="HFILL",AO$5="S",AO$5="",AO$5="STD",AO$5="A",AO$5="AES",AO$5="F",AO$5="Fiber")," ",IF(OR(AO$5="E",AO$5="EMB"),IF(MOD(AO40,9)=0,"—",16*AO40-15),IF(OR(AO$5="M",AO$5="MADI"),(AO$2-1)*144+1,"Err")))</f>
        <v xml:space="preserve"> </v>
      </c>
      <c r="AP41" s="7" t="str">
        <f>IF(OR(AO$5="SFILL",AO$5="HFILL",AO$5="S",AO$5="",AO$5="STD",AO$5="A",AO$5="AES",AO$5="F",AO$5="Fiber")," ",IF(OR(AO$5="E",AO$5="EMB"),IF(MOD(AO40,9)=0,"—",16*AO40),IF(OR(AO$5="M",AO$5="MADI"),(AO$2-1)*144+64,"Err")))</f>
        <v xml:space="preserve"> </v>
      </c>
      <c r="AQ41" s="9">
        <f>IF(OR(AQ$5="SFILL",AQ$5="HFILL",AQ$5="S",AQ$5="",AQ$5="STD",AQ$5="A",AQ$5="AES",AQ$5="F",AQ$5="Fiber")," ",IF(OR(AQ$5="E",AQ$5="EMB"),IF(MOD(AQ40,9)=0,"—",16*AQ40-15),IF(OR(AQ$5="M",AQ$5="MADI"),(AQ$2-1)*144+1,"Err")))</f>
        <v>1441</v>
      </c>
      <c r="AR41" s="7">
        <f>IF(OR(AQ$5="SFILL",AQ$5="HFILL",AQ$5="S",AQ$5="",AQ$5="STD",AQ$5="A",AQ$5="AES",AQ$5="F",AQ$5="Fiber")," ",IF(OR(AQ$5="E",AQ$5="EMB"),IF(MOD(AQ40,9)=0,"—",16*AQ40),IF(OR(AQ$5="M",AQ$5="MADI"),(AQ$2-1)*144+64,"Err")))</f>
        <v>1504</v>
      </c>
      <c r="AS41" s="9" t="str">
        <f>IF(OR(AS$5="SFILL",AS$5="HFILL",AS$5="S",AS$5="",AS$5="STD",AS$5="A",AS$5="AES",AS$5="F",AS$5="Fiber")," ",IF(OR(AS$5="E",AS$5="EMB"),IF(MOD(AS40,9)=0,"—",16*AS40-15),IF(OR(AS$5="M",AS$5="MADI"),(AS$2-1)*144+1,"Err")))</f>
        <v>—</v>
      </c>
      <c r="AT41" s="7" t="str">
        <f>IF(OR(AS$5="SFILL",AS$5="HFILL",AS$5="S",AS$5="",AS$5="STD",AS$5="A",AS$5="AES",AS$5="F",AS$5="Fiber")," ",IF(OR(AS$5="E",AS$5="EMB"),IF(MOD(AS40,9)=0,"—",16*AS40),IF(OR(AS$5="M",AS$5="MADI"),(AS$2-1)*144+64,"Err")))</f>
        <v>—</v>
      </c>
      <c r="AU41" s="9" t="str">
        <f>IF(OR(AU$5="SFILL",AU$5="HFILL",AU$5="S",AU$5="",AU$5="STD",AU$5="A",AU$5="AES",AU$5="F",AU$5="Fiber")," ",IF(OR(AU$5="E",AU$5="EMB"),IF(MOD(AU40,9)=0,"—",16*AU40-15),IF(OR(AU$5="M",AU$5="MADI"),(AU$2-1)*144+1,"Err")))</f>
        <v xml:space="preserve"> </v>
      </c>
      <c r="AV41" s="7" t="str">
        <f>IF(OR(AU$5="SFILL",AU$5="HFILL",AU$5="S",AU$5="",AU$5="STD",AU$5="A",AU$5="AES",AU$5="F",AU$5="Fiber")," ",IF(OR(AU$5="E",AU$5="EMB"),IF(MOD(AU40,9)=0,"—",16*AU40),IF(OR(AU$5="M",AU$5="MADI"),(AU$2-1)*144+64,"Err")))</f>
        <v xml:space="preserve"> </v>
      </c>
      <c r="AW41" s="9" t="str">
        <f>IF(OR(AW$5="SFILL",AW$5="HFILL",AW$5="S",AW$5="",AW$5="STD",AW$5="A",AW$5="AES",AW$5="F",AW$5="Fiber")," ",IF(OR(AW$5="E",AW$5="EMB"),IF(MOD(AW40,9)=0,"—",16*AW40-15),IF(OR(AW$5="M",AW$5="MADI"),(AW$2-1)*144+1,"Err")))</f>
        <v xml:space="preserve"> </v>
      </c>
      <c r="AX41" s="7" t="str">
        <f>IF(OR(AW$5="SFILL",AW$5="HFILL",AW$5="S",AW$5="",AW$5="STD",AW$5="A",AW$5="AES",AW$5="F",AW$5="Fiber")," ",IF(OR(AW$5="E",AW$5="EMB"),IF(MOD(AW40,9)=0,"—",16*AW40),IF(OR(AW$5="M",AW$5="MADI"),(AW$2-1)*144+64,"Err")))</f>
        <v xml:space="preserve"> </v>
      </c>
      <c r="AY41" s="9" t="str">
        <f>IF(OR(AY$5="SFILL",AY$5="HFILL",AY$5="S",AY$5="",AY$5="STD",AY$5="A",AY$5="AES",AY$5="F",AY$5="Fiber")," ",IF(OR(AY$5="E",AY$5="EMB"),IF(MOD(AY40,9)=0,"—",16*AY40-15),IF(OR(AY$5="M",AY$5="MADI"),(AY$2-1)*144+1,"Err")))</f>
        <v xml:space="preserve"> </v>
      </c>
      <c r="AZ41" s="7" t="str">
        <f>IF(OR(AY$5="SFILL",AY$5="HFILL",AY$5="S",AY$5="",AY$5="STD",AY$5="A",AY$5="AES",AY$5="F",AY$5="Fiber")," ",IF(OR(AY$5="E",AY$5="EMB"),IF(MOD(AY40,9)=0,"—",16*AY40),IF(OR(AY$5="M",AY$5="MADI"),(AY$2-1)*144+64,"Err")))</f>
        <v xml:space="preserve"> </v>
      </c>
      <c r="BA41" s="9" t="str">
        <f>IF(OR(BA$5="SFILL",BA$5="HFILL",BA$5="S",BA$5="",BA$5="STD",BA$5="A",BA$5="AES",BA$5="F",BA$5="Fiber")," ",IF(OR(BA$5="E",BA$5="EMB"),IF(MOD(BA40,9)=0,"—",16*BA40-15),IF(OR(BA$5="M",BA$5="MADI"),(BA$2-1)*144+1,"Err")))</f>
        <v xml:space="preserve"> </v>
      </c>
      <c r="BB41" s="7" t="str">
        <f>IF(OR(BA$5="SFILL",BA$5="HFILL",BA$5="S",BA$5="",BA$5="STD",BA$5="A",BA$5="AES",BA$5="F",BA$5="Fiber")," ",IF(OR(BA$5="E",BA$5="EMB"),IF(MOD(BA40,9)=0,"—",16*BA40),IF(OR(BA$5="M",BA$5="MADI"),(BA$2-1)*144+64,"Err")))</f>
        <v xml:space="preserve"> </v>
      </c>
      <c r="BC41" s="9" t="str">
        <f>IF(OR(BC$5="SFILL",BC$5="HFILL",BC$5="S",BC$5="",BC$5="STD",BC$5="A",BC$5="AES",BC$5="F",BC$5="Fiber")," ",IF(OR(BC$5="E",BC$5="EMB"),IF(MOD(BC40,9)=0,"—",16*BC40-15),IF(OR(BC$5="M",BC$5="MADI"),(BC$2-1)*144+1,"Err")))</f>
        <v xml:space="preserve"> </v>
      </c>
      <c r="BD41" s="7" t="str">
        <f>IF(OR(BC$5="SFILL",BC$5="HFILL",BC$5="S",BC$5="",BC$5="STD",BC$5="A",BC$5="AES",BC$5="F",BC$5="Fiber")," ",IF(OR(BC$5="E",BC$5="EMB"),IF(MOD(BC40,9)=0,"—",16*BC40),IF(OR(BC$5="M",BC$5="MADI"),(BC$2-1)*144+64,"Err")))</f>
        <v xml:space="preserve"> </v>
      </c>
      <c r="BE41" s="9" t="str">
        <f>IF(OR(BE$5="SFILL",BE$5="HFILL",BE$5="S",BE$5="",BE$5="STD",BE$5="A",BE$5="AES",BE$5="F",BE$5="Fiber")," ",IF(OR(BE$5="E",BE$5="EMB"),IF(MOD(BE40,9)=0,"—",16*BE40-15),IF(OR(BE$5="M",BE$5="MADI"),(BE$2-1)*144+1,"Err")))</f>
        <v xml:space="preserve"> </v>
      </c>
      <c r="BF41" s="7" t="str">
        <f>IF(OR(BE$5="SFILL",BE$5="HFILL",BE$5="S",BE$5="",BE$5="STD",BE$5="A",BE$5="AES",BE$5="F",BE$5="Fiber")," ",IF(OR(BE$5="E",BE$5="EMB"),IF(MOD(BE40,9)=0,"—",16*BE40),IF(OR(BE$5="M",BE$5="MADI"),(BE$2-1)*144+64,"Err")))</f>
        <v xml:space="preserve"> </v>
      </c>
      <c r="BG41" s="9" t="str">
        <f>IF(OR(BG$5="SFILL",BG$5="HFILL",BG$5="S",BG$5="",BG$5="STD",BG$5="A",BG$5="AES",BG$5="F",BG$5="Fiber")," ",IF(OR(BG$5="E",BG$5="EMB"),IF(MOD(BG40,9)=0,"—",16*BG40-15),IF(OR(BG$5="M",BG$5="MADI"),(BG$2-1)*144+1,"Err")))</f>
        <v>—</v>
      </c>
      <c r="BH41" s="7" t="str">
        <f>IF(OR(BG$5="SFILL",BG$5="HFILL",BG$5="S",BG$5="",BG$5="STD",BG$5="A",BG$5="AES",BG$5="F",BG$5="Fiber")," ",IF(OR(BG$5="E",BG$5="EMB"),IF(MOD(BG40,9)=0,"—",16*BG40),IF(OR(BG$5="M",BG$5="MADI"),(BG$2-1)*144+64,"Err")))</f>
        <v>—</v>
      </c>
      <c r="BI41" s="9" t="str">
        <f>IF(OR(BI$5="SFILL",BI$5="HFILL",BI$5="S",BI$5="",BI$5="STD",BI$5="A",BI$5="AES",BI$5="F",BI$5="Fiber")," ",IF(OR(BI$5="E",BI$5="EMB"),IF(MOD(BI40,9)=0,"—",16*BI40-15),IF(OR(BI$5="M",BI$5="MADI"),(BI$2-1)*144+1,"Err")))</f>
        <v xml:space="preserve"> </v>
      </c>
      <c r="BJ41" s="7" t="str">
        <f>IF(OR(BI$5="SFILL",BI$5="HFILL",BI$5="S",BI$5="",BI$5="STD",BI$5="A",BI$5="AES",BI$5="F",BI$5="Fiber")," ",IF(OR(BI$5="E",BI$5="EMB"),IF(MOD(BI40,9)=0,"—",16*BI40),IF(OR(BI$5="M",BI$5="MADI"),(BI$2-1)*144+64,"Err")))</f>
        <v xml:space="preserve"> </v>
      </c>
      <c r="BK41" s="9" t="str">
        <f>IF(OR(BK$5="SFILL",BK$5="HFILL",BK$5="S",BK$5="",BK$5="STD",BK$5="A",BK$5="AES",BK$5="F",BK$5="Fiber")," ",IF(OR(BK$5="E",BK$5="EMB"),IF(MOD(BK40,9)=0,"—",16*BK40-15),IF(OR(BK$5="M",BK$5="MADI"),(BK$2-1)*144+1,"Err")))</f>
        <v xml:space="preserve"> </v>
      </c>
      <c r="BL41" s="7" t="str">
        <f>IF(OR(BK$5="SFILL",BK$5="HFILL",BK$5="S",BK$5="",BK$5="STD",BK$5="A",BK$5="AES",BK$5="F",BK$5="Fiber")," ",IF(OR(BK$5="E",BK$5="EMB"),IF(MOD(BK40,9)=0,"—",16*BK40),IF(OR(BK$5="M",BK$5="MADI"),(BK$2-1)*144+64,"Err")))</f>
        <v xml:space="preserve"> </v>
      </c>
      <c r="BM41" s="11"/>
      <c r="BN41" s="14"/>
    </row>
    <row r="42" spans="1:69" x14ac:dyDescent="0.25">
      <c r="AC42" t="s">
        <v>7</v>
      </c>
      <c r="AE42" s="11"/>
    </row>
    <row r="43" spans="1:69" ht="20.100000000000001" customHeight="1" x14ac:dyDescent="0.25">
      <c r="A43" s="56">
        <v>48</v>
      </c>
      <c r="B43" s="56"/>
      <c r="C43" s="56">
        <v>47</v>
      </c>
      <c r="D43" s="56"/>
      <c r="E43" s="56">
        <v>46</v>
      </c>
      <c r="F43" s="56"/>
      <c r="G43" s="56">
        <v>45</v>
      </c>
      <c r="H43" s="56"/>
      <c r="I43" s="56">
        <v>44</v>
      </c>
      <c r="J43" s="56"/>
      <c r="K43" s="56">
        <v>43</v>
      </c>
      <c r="L43" s="56"/>
      <c r="M43" s="56">
        <v>42</v>
      </c>
      <c r="N43" s="56"/>
      <c r="O43" s="56">
        <v>41</v>
      </c>
      <c r="P43" s="56"/>
      <c r="Q43" s="56">
        <v>40</v>
      </c>
      <c r="R43" s="56"/>
      <c r="S43" s="56">
        <v>39</v>
      </c>
      <c r="T43" s="56"/>
      <c r="U43" s="56">
        <v>38</v>
      </c>
      <c r="V43" s="56"/>
      <c r="W43" s="56">
        <v>37</v>
      </c>
      <c r="X43" s="56"/>
      <c r="Y43" s="56">
        <v>36</v>
      </c>
      <c r="Z43" s="56"/>
      <c r="AA43" s="56">
        <v>35</v>
      </c>
      <c r="AB43" s="56"/>
      <c r="AC43" s="56">
        <v>34</v>
      </c>
      <c r="AD43" s="56"/>
      <c r="AE43" s="56">
        <v>33</v>
      </c>
      <c r="AF43" s="56"/>
      <c r="AG43" s="56">
        <v>16</v>
      </c>
      <c r="AH43" s="56"/>
      <c r="AI43" s="56">
        <v>15</v>
      </c>
      <c r="AJ43" s="56"/>
      <c r="AK43" s="56">
        <v>14</v>
      </c>
      <c r="AL43" s="56"/>
      <c r="AM43" s="56">
        <v>13</v>
      </c>
      <c r="AN43" s="56"/>
      <c r="AO43" s="56">
        <v>12</v>
      </c>
      <c r="AP43" s="56"/>
      <c r="AQ43" s="56">
        <v>11</v>
      </c>
      <c r="AR43" s="56"/>
      <c r="AS43" s="56">
        <v>10</v>
      </c>
      <c r="AT43" s="56"/>
      <c r="AU43" s="56">
        <v>9</v>
      </c>
      <c r="AV43" s="56"/>
      <c r="AW43" s="56">
        <v>8</v>
      </c>
      <c r="AX43" s="56"/>
      <c r="AY43" s="56">
        <v>7</v>
      </c>
      <c r="AZ43" s="56"/>
      <c r="BA43" s="56">
        <v>6</v>
      </c>
      <c r="BB43" s="56"/>
      <c r="BC43" s="56">
        <v>5</v>
      </c>
      <c r="BD43" s="56"/>
      <c r="BE43" s="56">
        <v>4</v>
      </c>
      <c r="BF43" s="56"/>
      <c r="BG43" s="56">
        <v>3</v>
      </c>
      <c r="BH43" s="56"/>
      <c r="BI43" s="56">
        <v>2</v>
      </c>
      <c r="BJ43" s="56"/>
      <c r="BK43" s="56">
        <v>1</v>
      </c>
      <c r="BL43" s="56"/>
    </row>
    <row r="44" spans="1:69" ht="24" customHeight="1" x14ac:dyDescent="0.25">
      <c r="A44" s="50" t="s">
        <v>1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69" ht="20.100000000000001" customHeight="1" x14ac:dyDescent="0.25">
      <c r="A45" s="51">
        <v>32</v>
      </c>
      <c r="B45" s="51"/>
      <c r="C45" s="51">
        <v>31</v>
      </c>
      <c r="D45" s="51"/>
      <c r="E45" s="51">
        <v>30</v>
      </c>
      <c r="F45" s="51"/>
      <c r="G45" s="51">
        <v>29</v>
      </c>
      <c r="H45" s="51"/>
      <c r="I45" s="51">
        <v>28</v>
      </c>
      <c r="J45" s="51"/>
      <c r="K45" s="51">
        <v>27</v>
      </c>
      <c r="L45" s="51"/>
      <c r="M45" s="51">
        <v>26</v>
      </c>
      <c r="N45" s="51"/>
      <c r="O45" s="51">
        <v>25</v>
      </c>
      <c r="P45" s="51"/>
      <c r="Q45" s="51">
        <v>24</v>
      </c>
      <c r="R45" s="51"/>
      <c r="S45" s="51">
        <v>23</v>
      </c>
      <c r="T45" s="51"/>
      <c r="U45" s="51">
        <v>22</v>
      </c>
      <c r="V45" s="51"/>
      <c r="W45" s="51">
        <v>21</v>
      </c>
      <c r="X45" s="51"/>
      <c r="Y45" s="51">
        <v>20</v>
      </c>
      <c r="Z45" s="51"/>
      <c r="AA45" s="51">
        <v>19</v>
      </c>
      <c r="AB45" s="51"/>
      <c r="AC45" s="51">
        <v>18</v>
      </c>
      <c r="AD45" s="51"/>
      <c r="AE45" s="51">
        <v>17</v>
      </c>
      <c r="AF45" s="51"/>
      <c r="AG45" s="51">
        <v>16</v>
      </c>
      <c r="AH45" s="51"/>
      <c r="AI45" s="51">
        <v>15</v>
      </c>
      <c r="AJ45" s="51"/>
      <c r="AK45" s="51">
        <v>14</v>
      </c>
      <c r="AL45" s="51"/>
      <c r="AM45" s="51">
        <v>13</v>
      </c>
      <c r="AN45" s="51"/>
      <c r="AO45" s="51">
        <v>12</v>
      </c>
      <c r="AP45" s="51"/>
      <c r="AQ45" s="51">
        <v>11</v>
      </c>
      <c r="AR45" s="51"/>
      <c r="AS45" s="51">
        <v>10</v>
      </c>
      <c r="AT45" s="51"/>
      <c r="AU45" s="51">
        <v>9</v>
      </c>
      <c r="AV45" s="51"/>
      <c r="AW45" s="51">
        <v>8</v>
      </c>
      <c r="AX45" s="51"/>
      <c r="AY45" s="51">
        <v>7</v>
      </c>
      <c r="AZ45" s="51"/>
      <c r="BA45" s="51">
        <v>6</v>
      </c>
      <c r="BB45" s="51"/>
      <c r="BC45" s="51">
        <v>5</v>
      </c>
      <c r="BD45" s="51"/>
      <c r="BE45" s="51">
        <v>4</v>
      </c>
      <c r="BF45" s="51"/>
      <c r="BG45" s="51">
        <v>3</v>
      </c>
      <c r="BH45" s="51"/>
      <c r="BI45" s="51">
        <v>2</v>
      </c>
      <c r="BJ45" s="51"/>
      <c r="BK45" s="51">
        <v>1</v>
      </c>
      <c r="BL45" s="51"/>
      <c r="BN45" s="13" t="s">
        <v>2</v>
      </c>
    </row>
    <row r="46" spans="1:69" x14ac:dyDescent="0.25">
      <c r="A46" s="48" t="s">
        <v>32</v>
      </c>
      <c r="B46" s="49"/>
      <c r="C46" s="48" t="s">
        <v>32</v>
      </c>
      <c r="D46" s="49"/>
      <c r="E46" s="48" t="s">
        <v>32</v>
      </c>
      <c r="F46" s="49"/>
      <c r="G46" s="48" t="s">
        <v>32</v>
      </c>
      <c r="H46" s="49"/>
      <c r="I46" s="48" t="s">
        <v>32</v>
      </c>
      <c r="J46" s="49"/>
      <c r="K46" s="48" t="s">
        <v>32</v>
      </c>
      <c r="L46" s="49"/>
      <c r="M46" s="48" t="s">
        <v>32</v>
      </c>
      <c r="N46" s="49"/>
      <c r="O46" s="48" t="s">
        <v>32</v>
      </c>
      <c r="P46" s="49"/>
      <c r="Q46" s="48" t="s">
        <v>32</v>
      </c>
      <c r="R46" s="49"/>
      <c r="S46" s="48" t="s">
        <v>32</v>
      </c>
      <c r="T46" s="49"/>
      <c r="U46" s="48" t="s">
        <v>32</v>
      </c>
      <c r="V46" s="49"/>
      <c r="W46" s="48" t="s">
        <v>32</v>
      </c>
      <c r="X46" s="49"/>
      <c r="Y46" s="48" t="s">
        <v>32</v>
      </c>
      <c r="Z46" s="49"/>
      <c r="AA46" s="48" t="s">
        <v>32</v>
      </c>
      <c r="AB46" s="49"/>
      <c r="AC46" s="48" t="s">
        <v>32</v>
      </c>
      <c r="AD46" s="49"/>
      <c r="AE46" s="48" t="s">
        <v>32</v>
      </c>
      <c r="AF46" s="49"/>
      <c r="AG46" s="48" t="s">
        <v>32</v>
      </c>
      <c r="AH46" s="49"/>
      <c r="AI46" s="48" t="s">
        <v>29</v>
      </c>
      <c r="AJ46" s="49"/>
      <c r="AK46" s="48" t="s">
        <v>17</v>
      </c>
      <c r="AL46" s="49"/>
      <c r="AM46" s="48" t="s">
        <v>16</v>
      </c>
      <c r="AN46" s="49"/>
      <c r="AO46" s="48" t="s">
        <v>12</v>
      </c>
      <c r="AP46" s="49"/>
      <c r="AQ46" s="48" t="s">
        <v>14</v>
      </c>
      <c r="AR46" s="49"/>
      <c r="AS46" s="48" t="s">
        <v>13</v>
      </c>
      <c r="AT46" s="49"/>
      <c r="AU46" s="48"/>
      <c r="AV46" s="49"/>
      <c r="AW46" s="48" t="s">
        <v>32</v>
      </c>
      <c r="AX46" s="49"/>
      <c r="AY46" s="48" t="s">
        <v>29</v>
      </c>
      <c r="AZ46" s="49"/>
      <c r="BA46" s="48" t="s">
        <v>17</v>
      </c>
      <c r="BB46" s="49"/>
      <c r="BC46" s="48" t="s">
        <v>16</v>
      </c>
      <c r="BD46" s="49"/>
      <c r="BE46" s="48" t="s">
        <v>12</v>
      </c>
      <c r="BF46" s="49"/>
      <c r="BG46" s="48" t="s">
        <v>14</v>
      </c>
      <c r="BH46" s="49"/>
      <c r="BI46" s="48" t="s">
        <v>13</v>
      </c>
      <c r="BJ46" s="49"/>
      <c r="BK46" s="48" t="s">
        <v>32</v>
      </c>
      <c r="BL46" s="49"/>
      <c r="BM46" s="19" t="s">
        <v>4</v>
      </c>
      <c r="BN46" s="13" t="s">
        <v>23</v>
      </c>
      <c r="BQ46" t="s">
        <v>13</v>
      </c>
    </row>
    <row r="47" spans="1:69" x14ac:dyDescent="0.25">
      <c r="A47" s="8">
        <f>(A$43)*9-8</f>
        <v>424</v>
      </c>
      <c r="B47" s="6"/>
      <c r="C47" s="8">
        <f>(C$43)*9-8</f>
        <v>415</v>
      </c>
      <c r="D47" s="6"/>
      <c r="E47" s="8">
        <f>(E$43)*9-8</f>
        <v>406</v>
      </c>
      <c r="F47" s="6"/>
      <c r="G47" s="8">
        <f>(G$43)*9-8</f>
        <v>397</v>
      </c>
      <c r="H47" s="6"/>
      <c r="I47" s="8">
        <f>(I$43)*9-8</f>
        <v>388</v>
      </c>
      <c r="J47" s="6"/>
      <c r="K47" s="8">
        <f>(K$43)*9-8</f>
        <v>379</v>
      </c>
      <c r="L47" s="6"/>
      <c r="M47" s="8">
        <f>(M$43)*9-8</f>
        <v>370</v>
      </c>
      <c r="N47" s="6"/>
      <c r="O47" s="8">
        <f>(O$43)*9-8</f>
        <v>361</v>
      </c>
      <c r="P47" s="6"/>
      <c r="Q47" s="8">
        <f>(Q$43)*9-8</f>
        <v>352</v>
      </c>
      <c r="R47" s="6"/>
      <c r="S47" s="8">
        <f>(S$43)*9-8</f>
        <v>343</v>
      </c>
      <c r="T47" s="6"/>
      <c r="U47" s="8">
        <f>(U$43)*9-8</f>
        <v>334</v>
      </c>
      <c r="V47" s="6"/>
      <c r="W47" s="8">
        <f>(W$43)*9-8</f>
        <v>325</v>
      </c>
      <c r="X47" s="6"/>
      <c r="Y47" s="8">
        <f>(Y$43)*9-8</f>
        <v>316</v>
      </c>
      <c r="Z47" s="6"/>
      <c r="AA47" s="8">
        <f>(AA$43)*9-8</f>
        <v>307</v>
      </c>
      <c r="AB47" s="6"/>
      <c r="AC47" s="8">
        <f>(AC$43)*9-8</f>
        <v>298</v>
      </c>
      <c r="AD47" s="6"/>
      <c r="AE47" s="8">
        <f>(AE$43)*9-8</f>
        <v>289</v>
      </c>
      <c r="AF47" s="6"/>
      <c r="AG47" s="8">
        <f>(AG$43)*9-8</f>
        <v>136</v>
      </c>
      <c r="AH47" s="6"/>
      <c r="AI47" s="8">
        <f>(AI$43)*9-8</f>
        <v>127</v>
      </c>
      <c r="AJ47" s="6"/>
      <c r="AK47" s="8">
        <f>(AK$43)*9-8</f>
        <v>118</v>
      </c>
      <c r="AL47" s="6"/>
      <c r="AM47" s="8">
        <f>(AM$43)*9-8</f>
        <v>109</v>
      </c>
      <c r="AN47" s="6"/>
      <c r="AO47" s="8">
        <f>(AO$43)*9-8</f>
        <v>100</v>
      </c>
      <c r="AP47" s="6"/>
      <c r="AQ47" s="8">
        <f>(AQ$43)*9-8</f>
        <v>91</v>
      </c>
      <c r="AR47" s="6"/>
      <c r="AS47" s="8">
        <f>(AS$43)*9-8</f>
        <v>82</v>
      </c>
      <c r="AT47" s="6"/>
      <c r="AU47" s="8">
        <f>(AU$43)*9-8</f>
        <v>73</v>
      </c>
      <c r="AV47" s="6"/>
      <c r="AW47" s="8">
        <f>(AW$43)*9-8</f>
        <v>64</v>
      </c>
      <c r="AX47" s="6"/>
      <c r="AY47" s="8">
        <f>(AY$43)*9-8</f>
        <v>55</v>
      </c>
      <c r="AZ47" s="6"/>
      <c r="BA47" s="8">
        <f>(BA$43)*9-8</f>
        <v>46</v>
      </c>
      <c r="BB47" s="6"/>
      <c r="BC47" s="8">
        <f>(BC$43)*9-8</f>
        <v>37</v>
      </c>
      <c r="BD47" s="6"/>
      <c r="BE47" s="8">
        <f>(BE$43)*9-8</f>
        <v>28</v>
      </c>
      <c r="BF47" s="6"/>
      <c r="BG47" s="8">
        <f>(BG$43)*9-8</f>
        <v>19</v>
      </c>
      <c r="BH47" s="6"/>
      <c r="BI47" s="8">
        <f>(BI$43)*9-8</f>
        <v>10</v>
      </c>
      <c r="BJ47" s="6"/>
      <c r="BK47" s="8">
        <f>(BK$43)*9-8</f>
        <v>1</v>
      </c>
      <c r="BL47" s="6"/>
      <c r="BM47" s="3"/>
      <c r="BN47" s="13" t="s">
        <v>9</v>
      </c>
      <c r="BQ47" t="s">
        <v>14</v>
      </c>
    </row>
    <row r="48" spans="1:69" x14ac:dyDescent="0.25">
      <c r="A48" s="9">
        <f>IF(OR(A$46="S",A$46="",A$46="STD",A$46="A",A$46="AES",A$46="F",A$46="Fiber")," ",IF(OR(A$46="FS",A$46="D",A$46="DIS"),IF(MOD(A47,9)=0,"—",16*A47-15),IF(OR(A$46="M",A$46="MADI"),"—",IF(OR(A$46="IPI",A$46="IP in"),IF(MOD(A47-1,9)&gt;=8,"—",16*A47-15),"Err"))))</f>
        <v>6769</v>
      </c>
      <c r="B48" s="7">
        <f>IF(OR(A$46="S",A$46="",A$46="STD",A$46="A",A$46="AES",A$46="F",A$46="Fiber")," ",IF(OR(A$46="FS",A$46="D",A$46="DIS"),IF(MOD(A47,9)=0,"—",16*A47),IF(OR(A$46="M",A$46="MADI"),"—",IF(OR(A$46="IPI",A$46="IP in"),IF(MOD(A47-1,9)&gt;=8,"—",16*A47),"Err"))))</f>
        <v>6784</v>
      </c>
      <c r="C48" s="9">
        <f>IF(OR(C$46="S",C$46="",C$46="STD",C$46="A",C$46="AES",C$46="F",C$46="Fiber")," ",IF(OR(C$46="FS",C$46="D",C$46="DIS"),IF(MOD(C47,9)=0,"—",16*C47-15),IF(OR(C$46="M",C$46="MADI"),"—",IF(OR(C$46="IPI",C$46="IP in"),IF(MOD(C47-1,9)&gt;=8,"—",16*C47-15),"Err"))))</f>
        <v>6625</v>
      </c>
      <c r="D48" s="7">
        <f>IF(OR(C$46="S",C$46="",C$46="STD",C$46="A",C$46="AES",C$46="F",C$46="Fiber")," ",IF(OR(C$46="FS",C$46="D",C$46="DIS"),IF(MOD(C47,9)=0,"—",16*C47),IF(OR(C$46="M",C$46="MADI"),"—",IF(OR(C$46="IPI",C$46="IP in"),IF(MOD(C47-1,9)&gt;=8,"—",16*C47),"Err"))))</f>
        <v>6640</v>
      </c>
      <c r="E48" s="9">
        <f>IF(OR(E$46="S",E$46="",E$46="STD",E$46="A",E$46="AES",E$46="F",E$46="Fiber")," ",IF(OR(E$46="FS",E$46="D",E$46="DIS"),IF(MOD(E47,9)=0,"—",16*E47-15),IF(OR(E$46="M",E$46="MADI"),"—",IF(OR(E$46="IPI",E$46="IP in"),IF(MOD(E47-1,9)&gt;=8,"—",16*E47-15),"Err"))))</f>
        <v>6481</v>
      </c>
      <c r="F48" s="7">
        <f>IF(OR(E$46="S",E$46="",E$46="STD",E$46="A",E$46="AES",E$46="F",E$46="Fiber")," ",IF(OR(E$46="FS",E$46="D",E$46="DIS"),IF(MOD(E47,9)=0,"—",16*E47),IF(OR(E$46="M",E$46="MADI"),"—",IF(OR(E$46="IPI",E$46="IP in"),IF(MOD(E47-1,9)&gt;=8,"—",16*E47),"Err"))))</f>
        <v>6496</v>
      </c>
      <c r="G48" s="9">
        <f>IF(OR(G$46="S",G$46="",G$46="STD",G$46="A",G$46="AES",G$46="F",G$46="Fiber")," ",IF(OR(G$46="FS",G$46="D",G$46="DIS"),IF(MOD(G47,9)=0,"—",16*G47-15),IF(OR(G$46="M",G$46="MADI"),"—",IF(OR(G$46="IPI",G$46="IP in"),IF(MOD(G47-1,9)&gt;=8,"—",16*G47-15),"Err"))))</f>
        <v>6337</v>
      </c>
      <c r="H48" s="7">
        <f>IF(OR(G$46="S",G$46="",G$46="STD",G$46="A",G$46="AES",G$46="F",G$46="Fiber")," ",IF(OR(G$46="FS",G$46="D",G$46="DIS"),IF(MOD(G47,9)=0,"—",16*G47),IF(OR(G$46="M",G$46="MADI"),"—",IF(OR(G$46="IPI",G$46="IP in"),IF(MOD(G47-1,9)&gt;=8,"—",16*G47),"Err"))))</f>
        <v>6352</v>
      </c>
      <c r="I48" s="9">
        <f>IF(OR(I$46="S",I$46="",I$46="STD",I$46="A",I$46="AES",I$46="F",I$46="Fiber")," ",IF(OR(I$46="FS",I$46="D",I$46="DIS"),IF(MOD(I47,9)=0,"—",16*I47-15),IF(OR(I$46="M",I$46="MADI"),"—",IF(OR(I$46="IPI",I$46="IP in"),IF(MOD(I47-1,9)&gt;=8,"—",16*I47-15),"Err"))))</f>
        <v>6193</v>
      </c>
      <c r="J48" s="7">
        <f>IF(OR(I$46="S",I$46="",I$46="STD",I$46="A",I$46="AES",I$46="F",I$46="Fiber")," ",IF(OR(I$46="FS",I$46="D",I$46="DIS"),IF(MOD(I47,9)=0,"—",16*I47),IF(OR(I$46="M",I$46="MADI"),"—",IF(OR(I$46="IPI",I$46="IP in"),IF(MOD(I47-1,9)&gt;=8,"—",16*I47),"Err"))))</f>
        <v>6208</v>
      </c>
      <c r="K48" s="9">
        <f>IF(OR(K$46="S",K$46="",K$46="STD",K$46="A",K$46="AES",K$46="F",K$46="Fiber")," ",IF(OR(K$46="FS",K$46="D",K$46="DIS"),IF(MOD(K47,9)=0,"—",16*K47-15),IF(OR(K$46="M",K$46="MADI"),"—",IF(OR(K$46="IPI",K$46="IP in"),IF(MOD(K47-1,9)&gt;=8,"—",16*K47-15),"Err"))))</f>
        <v>6049</v>
      </c>
      <c r="L48" s="7">
        <f>IF(OR(K$46="S",K$46="",K$46="STD",K$46="A",K$46="AES",K$46="F",K$46="Fiber")," ",IF(OR(K$46="FS",K$46="D",K$46="DIS"),IF(MOD(K47,9)=0,"—",16*K47),IF(OR(K$46="M",K$46="MADI"),"—",IF(OR(K$46="IPI",K$46="IP in"),IF(MOD(K47-1,9)&gt;=8,"—",16*K47),"Err"))))</f>
        <v>6064</v>
      </c>
      <c r="M48" s="9">
        <f>IF(OR(M$46="S",M$46="",M$46="STD",M$46="A",M$46="AES",M$46="F",M$46="Fiber")," ",IF(OR(M$46="FS",M$46="D",M$46="DIS"),IF(MOD(M47,9)=0,"—",16*M47-15),IF(OR(M$46="M",M$46="MADI"),"—",IF(OR(M$46="IPI",M$46="IP in"),IF(MOD(M47-1,9)&gt;=8,"—",16*M47-15),"Err"))))</f>
        <v>5905</v>
      </c>
      <c r="N48" s="7">
        <f>IF(OR(M$46="S",M$46="",M$46="STD",M$46="A",M$46="AES",M$46="F",M$46="Fiber")," ",IF(OR(M$46="FS",M$46="D",M$46="DIS"),IF(MOD(M47,9)=0,"—",16*M47),IF(OR(M$46="M",M$46="MADI"),"—",IF(OR(M$46="IPI",M$46="IP in"),IF(MOD(M47-1,9)&gt;=8,"—",16*M47),"Err"))))</f>
        <v>5920</v>
      </c>
      <c r="O48" s="9">
        <f>IF(OR(O$46="S",O$46="",O$46="STD",O$46="A",O$46="AES",O$46="F",O$46="Fiber")," ",IF(OR(O$46="FS",O$46="D",O$46="DIS"),IF(MOD(O47,9)=0,"—",16*O47-15),IF(OR(O$46="M",O$46="MADI"),"—",IF(OR(O$46="IPI",O$46="IP in"),IF(MOD(O47-1,9)&gt;=8,"—",16*O47-15),"Err"))))</f>
        <v>5761</v>
      </c>
      <c r="P48" s="7">
        <f>IF(OR(O$46="S",O$46="",O$46="STD",O$46="A",O$46="AES",O$46="F",O$46="Fiber")," ",IF(OR(O$46="FS",O$46="D",O$46="DIS"),IF(MOD(O47,9)=0,"—",16*O47),IF(OR(O$46="M",O$46="MADI"),"—",IF(OR(O$46="IPI",O$46="IP in"),IF(MOD(O47-1,9)&gt;=8,"—",16*O47),"Err"))))</f>
        <v>5776</v>
      </c>
      <c r="Q48" s="9">
        <f>IF(OR(Q$46="S",Q$46="",Q$46="STD",Q$46="A",Q$46="AES",Q$46="F",Q$46="Fiber")," ",IF(OR(Q$46="FS",Q$46="D",Q$46="DIS"),IF(MOD(Q47,9)=0,"—",16*Q47-15),IF(OR(Q$46="M",Q$46="MADI"),"—",IF(OR(Q$46="IPI",Q$46="IP in"),IF(MOD(Q47-1,9)&gt;=8,"—",16*Q47-15),"Err"))))</f>
        <v>5617</v>
      </c>
      <c r="R48" s="7">
        <f>IF(OR(Q$46="S",Q$46="",Q$46="STD",Q$46="A",Q$46="AES",Q$46="F",Q$46="Fiber")," ",IF(OR(Q$46="FS",Q$46="D",Q$46="DIS"),IF(MOD(Q47,9)=0,"—",16*Q47),IF(OR(Q$46="M",Q$46="MADI"),"—",IF(OR(Q$46="IPI",Q$46="IP in"),IF(MOD(Q47-1,9)&gt;=8,"—",16*Q47),"Err"))))</f>
        <v>5632</v>
      </c>
      <c r="S48" s="9">
        <f>IF(OR(S$46="S",S$46="",S$46="STD",S$46="A",S$46="AES",S$46="F",S$46="Fiber")," ",IF(OR(S$46="FS",S$46="D",S$46="DIS"),IF(MOD(S47,9)=0,"—",16*S47-15),IF(OR(S$46="M",S$46="MADI"),"—",IF(OR(S$46="IPI",S$46="IP in"),IF(MOD(S47-1,9)&gt;=8,"—",16*S47-15),"Err"))))</f>
        <v>5473</v>
      </c>
      <c r="T48" s="7">
        <f>IF(OR(S$46="S",S$46="",S$46="STD",S$46="A",S$46="AES",S$46="F",S$46="Fiber")," ",IF(OR(S$46="FS",S$46="D",S$46="DIS"),IF(MOD(S47,9)=0,"—",16*S47),IF(OR(S$46="M",S$46="MADI"),"—",IF(OR(S$46="IPI",S$46="IP in"),IF(MOD(S47-1,9)&gt;=8,"—",16*S47),"Err"))))</f>
        <v>5488</v>
      </c>
      <c r="U48" s="9">
        <f>IF(OR(U$46="S",U$46="",U$46="STD",U$46="A",U$46="AES",U$46="F",U$46="Fiber")," ",IF(OR(U$46="FS",U$46="D",U$46="DIS"),IF(MOD(U47,9)=0,"—",16*U47-15),IF(OR(U$46="M",U$46="MADI"),"—",IF(OR(U$46="IPI",U$46="IP in"),IF(MOD(U47-1,9)&gt;=8,"—",16*U47-15),"Err"))))</f>
        <v>5329</v>
      </c>
      <c r="V48" s="7">
        <f>IF(OR(U$46="S",U$46="",U$46="STD",U$46="A",U$46="AES",U$46="F",U$46="Fiber")," ",IF(OR(U$46="FS",U$46="D",U$46="DIS"),IF(MOD(U47,9)=0,"—",16*U47),IF(OR(U$46="M",U$46="MADI"),"—",IF(OR(U$46="IPI",U$46="IP in"),IF(MOD(U47-1,9)&gt;=8,"—",16*U47),"Err"))))</f>
        <v>5344</v>
      </c>
      <c r="W48" s="9">
        <f>IF(OR(W$46="S",W$46="",W$46="STD",W$46="A",W$46="AES",W$46="F",W$46="Fiber")," ",IF(OR(W$46="FS",W$46="D",W$46="DIS"),IF(MOD(W47,9)=0,"—",16*W47-15),IF(OR(W$46="M",W$46="MADI"),"—",IF(OR(W$46="IPI",W$46="IP in"),IF(MOD(W47-1,9)&gt;=8,"—",16*W47-15),"Err"))))</f>
        <v>5185</v>
      </c>
      <c r="X48" s="7">
        <f>IF(OR(W$46="S",W$46="",W$46="STD",W$46="A",W$46="AES",W$46="F",W$46="Fiber")," ",IF(OR(W$46="FS",W$46="D",W$46="DIS"),IF(MOD(W47,9)=0,"—",16*W47),IF(OR(W$46="M",W$46="MADI"),"—",IF(OR(W$46="IPI",W$46="IP in"),IF(MOD(W47-1,9)&gt;=8,"—",16*W47),"Err"))))</f>
        <v>5200</v>
      </c>
      <c r="Y48" s="9">
        <f>IF(OR(Y$46="S",Y$46="",Y$46="STD",Y$46="A",Y$46="AES",Y$46="F",Y$46="Fiber")," ",IF(OR(Y$46="FS",Y$46="D",Y$46="DIS"),IF(MOD(Y47,9)=0,"—",16*Y47-15),IF(OR(Y$46="M",Y$46="MADI"),"—",IF(OR(Y$46="IPI",Y$46="IP in"),IF(MOD(Y47-1,9)&gt;=8,"—",16*Y47-15),"Err"))))</f>
        <v>5041</v>
      </c>
      <c r="Z48" s="7">
        <f>IF(OR(Y$46="S",Y$46="",Y$46="STD",Y$46="A",Y$46="AES",Y$46="F",Y$46="Fiber")," ",IF(OR(Y$46="FS",Y$46="D",Y$46="DIS"),IF(MOD(Y47,9)=0,"—",16*Y47),IF(OR(Y$46="M",Y$46="MADI"),"—",IF(OR(Y$46="IPI",Y$46="IP in"),IF(MOD(Y47-1,9)&gt;=8,"—",16*Y47),"Err"))))</f>
        <v>5056</v>
      </c>
      <c r="AA48" s="9">
        <f>IF(OR(AA$46="S",AA$46="",AA$46="STD",AA$46="A",AA$46="AES",AA$46="F",AA$46="Fiber")," ",IF(OR(AA$46="FS",AA$46="D",AA$46="DIS"),IF(MOD(AA47,9)=0,"—",16*AA47-15),IF(OR(AA$46="M",AA$46="MADI"),"—",IF(OR(AA$46="IPI",AA$46="IP in"),IF(MOD(AA47-1,9)&gt;=8,"—",16*AA47-15),"Err"))))</f>
        <v>4897</v>
      </c>
      <c r="AB48" s="7">
        <f>IF(OR(AA$46="S",AA$46="",AA$46="STD",AA$46="A",AA$46="AES",AA$46="F",AA$46="Fiber")," ",IF(OR(AA$46="FS",AA$46="D",AA$46="DIS"),IF(MOD(AA47,9)=0,"—",16*AA47),IF(OR(AA$46="M",AA$46="MADI"),"—",IF(OR(AA$46="IPI",AA$46="IP in"),IF(MOD(AA47-1,9)&gt;=8,"—",16*AA47),"Err"))))</f>
        <v>4912</v>
      </c>
      <c r="AC48" s="9">
        <f>IF(OR(AC$46="S",AC$46="",AC$46="STD",AC$46="A",AC$46="AES",AC$46="F",AC$46="Fiber")," ",IF(OR(AC$46="FS",AC$46="D",AC$46="DIS"),IF(MOD(AC47,9)=0,"—",16*AC47-15),IF(OR(AC$46="M",AC$46="MADI"),"—",IF(OR(AC$46="IPI",AC$46="IP in"),IF(MOD(AC47-1,9)&gt;=8,"—",16*AC47-15),"Err"))))</f>
        <v>4753</v>
      </c>
      <c r="AD48" s="7">
        <f>IF(OR(AC$46="S",AC$46="",AC$46="STD",AC$46="A",AC$46="AES",AC$46="F",AC$46="Fiber")," ",IF(OR(AC$46="FS",AC$46="D",AC$46="DIS"),IF(MOD(AC47,9)=0,"—",16*AC47),IF(OR(AC$46="M",AC$46="MADI"),"—",IF(OR(AC$46="IPI",AC$46="IP in"),IF(MOD(AC47-1,9)&gt;=8,"—",16*AC47),"Err"))))</f>
        <v>4768</v>
      </c>
      <c r="AE48" s="9">
        <f>IF(OR(AE$46="S",AE$46="",AE$46="STD",AE$46="A",AE$46="AES",AE$46="F",AE$46="Fiber")," ",IF(OR(AE$46="FS",AE$46="D",AE$46="DIS"),IF(MOD(AE47,9)=0,"—",16*AE47-15),IF(OR(AE$46="M",AE$46="MADI"),"—",IF(OR(AE$46="IPI",AE$46="IP in"),IF(MOD(AE47-1,9)&gt;=8,"—",16*AE47-15),"Err"))))</f>
        <v>4609</v>
      </c>
      <c r="AF48" s="7">
        <f>IF(OR(AE$46="S",AE$46="",AE$46="STD",AE$46="A",AE$46="AES",AE$46="F",AE$46="Fiber")," ",IF(OR(AE$46="FS",AE$46="D",AE$46="DIS"),IF(MOD(AE47,9)=0,"—",16*AE47),IF(OR(AE$46="M",AE$46="MADI"),"—",IF(OR(AE$46="IPI",AE$46="IP in"),IF(MOD(AE47-1,9)&gt;=8,"—",16*AE47),"Err"))))</f>
        <v>4624</v>
      </c>
      <c r="AG48" s="9">
        <f>IF(OR(AG$46="S",AG$46="",AG$46="STD",AG$46="A",AG$46="AES",AG$46="F",AG$46="Fiber")," ",IF(OR(AG$46="FS",AG$46="D",AG$46="DIS"),IF(MOD(AG47,9)=0,"—",16*AG47-15),IF(OR(AG$46="M",AG$46="MADI"),"—",IF(OR(AG$46="IPI",AG$46="IP in"),IF(MOD(AG47-1,9)&gt;=8,"—",16*AG47-15),"Err"))))</f>
        <v>2161</v>
      </c>
      <c r="AH48" s="7">
        <f>IF(OR(AG$46="S",AG$46="",AG$46="STD",AG$46="A",AG$46="AES",AG$46="F",AG$46="Fiber")," ",IF(OR(AG$46="FS",AG$46="D",AG$46="DIS"),IF(MOD(AG47,9)=0,"—",16*AG47),IF(OR(AG$46="M",AG$46="MADI"),"—",IF(OR(AG$46="IPI",AG$46="IP in"),IF(MOD(AG47-1,9)&gt;=8,"—",16*AG47),"Err"))))</f>
        <v>2176</v>
      </c>
      <c r="AI48" s="9">
        <f>IF(OR(AI$46="S",AI$46="",AI$46="STD",AI$46="A",AI$46="AES",AI$46="F",AI$46="Fiber")," ",IF(OR(AI$46="FS",AI$46="D",AI$46="DIS"),IF(MOD(AI47,9)=0,"—",16*AI47-15),IF(OR(AI$46="M",AI$46="MADI"),"—",IF(OR(AI$46="IPI",AI$46="IP in"),IF(MOD(AI47-1,9)&gt;=8,"—",16*AI47-15),"Err"))))</f>
        <v>2017</v>
      </c>
      <c r="AJ48" s="7">
        <f>IF(OR(AI$46="S",AI$46="",AI$46="STD",AI$46="A",AI$46="AES",AI$46="F",AI$46="Fiber")," ",IF(OR(AI$46="FS",AI$46="D",AI$46="DIS"),IF(MOD(AI47,9)=0,"—",16*AI47),IF(OR(AI$46="M",AI$46="MADI"),"—",IF(OR(AI$46="IPI",AI$46="IP in"),IF(MOD(AI47-1,9)&gt;=8,"—",16*AI47),"Err"))))</f>
        <v>2032</v>
      </c>
      <c r="AK48" s="9" t="str">
        <f>IF(OR(AK$46="S",AK$46="",AK$46="STD",AK$46="A",AK$46="AES",AK$46="F",AK$46="Fiber")," ",IF(OR(AK$46="FS",AK$46="D",AK$46="DIS"),IF(MOD(AK47,9)=0,"—",16*AK47-15),IF(OR(AK$46="M",AK$46="MADI"),"—",IF(OR(AK$46="IPI",AK$46="IP in"),IF(MOD(AK47-1,9)&gt;=8,"—",16*AK47-15),"Err"))))</f>
        <v xml:space="preserve"> </v>
      </c>
      <c r="AL48" s="7" t="str">
        <f>IF(OR(AK$46="S",AK$46="",AK$46="STD",AK$46="A",AK$46="AES",AK$46="F",AK$46="Fiber")," ",IF(OR(AK$46="FS",AK$46="D",AK$46="DIS"),IF(MOD(AK47,9)=0,"—",16*AK47),IF(OR(AK$46="M",AK$46="MADI"),"—",IF(OR(AK$46="IPI",AK$46="IP in"),IF(MOD(AK47-1,9)&gt;=8,"—",16*AK47),"Err"))))</f>
        <v xml:space="preserve"> </v>
      </c>
      <c r="AM48" s="9" t="str">
        <f>IF(OR(AM$46="S",AM$46="",AM$46="STD",AM$46="A",AM$46="AES",AM$46="F",AM$46="Fiber")," ",IF(OR(AM$46="FS",AM$46="D",AM$46="DIS"),IF(MOD(AM47,9)=0,"—",16*AM47-15),IF(OR(AM$46="M",AM$46="MADI"),"—",IF(OR(AM$46="IPI",AM$46="IP in"),IF(MOD(AM47-1,9)&gt;=8,"—",16*AM47-15),"Err"))))</f>
        <v xml:space="preserve"> </v>
      </c>
      <c r="AN48" s="7" t="str">
        <f>IF(OR(AM$46="S",AM$46="",AM$46="STD",AM$46="A",AM$46="AES",AM$46="F",AM$46="Fiber")," ",IF(OR(AM$46="FS",AM$46="D",AM$46="DIS"),IF(MOD(AM47,9)=0,"—",16*AM47),IF(OR(AM$46="M",AM$46="MADI"),"—",IF(OR(AM$46="IPI",AM$46="IP in"),IF(MOD(AM47-1,9)&gt;=8,"—",16*AM47),"Err"))))</f>
        <v xml:space="preserve"> </v>
      </c>
      <c r="AO48" s="9" t="str">
        <f>IF(OR(AO$46="S",AO$46="",AO$46="STD",AO$46="A",AO$46="AES",AO$46="F",AO$46="Fiber")," ",IF(OR(AO$46="FS",AO$46="D",AO$46="DIS"),IF(MOD(AO47,9)=0,"—",16*AO47-15),IF(OR(AO$46="M",AO$46="MADI"),"—",IF(OR(AO$46="IPI",AO$46="IP in"),IF(MOD(AO47-1,9)&gt;=8,"—",16*AO47-15),"Err"))))</f>
        <v>—</v>
      </c>
      <c r="AP48" s="7" t="str">
        <f>IF(OR(AO$46="S",AO$46="",AO$46="STD",AO$46="A",AO$46="AES",AO$46="F",AO$46="Fiber")," ",IF(OR(AO$46="FS",AO$46="D",AO$46="DIS"),IF(MOD(AO47,9)=0,"—",16*AO47),IF(OR(AO$46="M",AO$46="MADI"),"—",IF(OR(AO$46="IPI",AO$46="IP in"),IF(MOD(AO47-1,9)&gt;=8,"—",16*AO47),"Err"))))</f>
        <v>—</v>
      </c>
      <c r="AQ48" s="9">
        <f>IF(OR(AQ$46="S",AQ$46="",AQ$46="STD",AQ$46="A",AQ$46="AES",AQ$46="F",AQ$46="Fiber")," ",IF(OR(AQ$46="FS",AQ$46="D",AQ$46="DIS"),IF(MOD(AQ47,9)=0,"—",16*AQ47-15),IF(OR(AQ$46="M",AQ$46="MADI"),"—",IF(OR(AQ$46="IPI",AQ$46="IP in"),IF(MOD(AQ47-1,9)&gt;=8,"—",16*AQ47-15),"Err"))))</f>
        <v>1441</v>
      </c>
      <c r="AR48" s="7">
        <f>IF(OR(AQ$46="S",AQ$46="",AQ$46="STD",AQ$46="A",AQ$46="AES",AQ$46="F",AQ$46="Fiber")," ",IF(OR(AQ$46="FS",AQ$46="D",AQ$46="DIS"),IF(MOD(AQ47,9)=0,"—",16*AQ47),IF(OR(AQ$46="M",AQ$46="MADI"),"—",IF(OR(AQ$46="IPI",AQ$46="IP in"),IF(MOD(AQ47-1,9)&gt;=8,"—",16*AQ47),"Err"))))</f>
        <v>1456</v>
      </c>
      <c r="AS48" s="9" t="str">
        <f>IF(OR(AS$46="S",AS$46="",AS$46="STD",AS$46="A",AS$46="AES",AS$46="F",AS$46="Fiber")," ",IF(OR(AS$46="FS",AS$46="D",AS$46="DIS"),IF(MOD(AS47,9)=0,"—",16*AS47-15),IF(OR(AS$46="M",AS$46="MADI"),"—",IF(OR(AS$46="IPI",AS$46="IP in"),IF(MOD(AS47-1,9)&gt;=8,"—",16*AS47-15),"Err"))))</f>
        <v xml:space="preserve"> </v>
      </c>
      <c r="AT48" s="7" t="str">
        <f>IF(OR(AS$46="S",AS$46="",AS$46="STD",AS$46="A",AS$46="AES",AS$46="F",AS$46="Fiber")," ",IF(OR(AS$46="FS",AS$46="D",AS$46="DIS"),IF(MOD(AS47,9)=0,"—",16*AS47),IF(OR(AS$46="M",AS$46="MADI"),"—",IF(OR(AS$46="IPI",AS$46="IP in"),IF(MOD(AS47-1,9)&gt;=8,"—",16*AS47),"Err"))))</f>
        <v xml:space="preserve"> </v>
      </c>
      <c r="AU48" s="9" t="str">
        <f>IF(OR(AU$46="S",AU$46="",AU$46="STD",AU$46="A",AU$46="AES",AU$46="F",AU$46="Fiber")," ",IF(OR(AU$46="FS",AU$46="D",AU$46="DIS"),IF(MOD(AU47,9)=0,"—",16*AU47-15),IF(OR(AU$46="M",AU$46="MADI"),"—",IF(OR(AU$46="IPI",AU$46="IP in"),IF(MOD(AU47-1,9)&gt;=8,"—",16*AU47-15),"Err"))))</f>
        <v xml:space="preserve"> </v>
      </c>
      <c r="AV48" s="7" t="str">
        <f>IF(OR(AU$46="S",AU$46="",AU$46="STD",AU$46="A",AU$46="AES",AU$46="F",AU$46="Fiber")," ",IF(OR(AU$46="FS",AU$46="D",AU$46="DIS"),IF(MOD(AU47,9)=0,"—",16*AU47),IF(OR(AU$46="M",AU$46="MADI"),"—",IF(OR(AU$46="IPI",AU$46="IP in"),IF(MOD(AU47-1,9)&gt;=8,"—",16*AU47),"Err"))))</f>
        <v xml:space="preserve"> </v>
      </c>
      <c r="AW48" s="9">
        <f>IF(OR(AW$46="S",AW$46="",AW$46="STD",AW$46="A",AW$46="AES",AW$46="F",AW$46="Fiber")," ",IF(OR(AW$46="FS",AW$46="D",AW$46="DIS"),IF(MOD(AW47,9)=0,"—",16*AW47-15),IF(OR(AW$46="M",AW$46="MADI"),"—",IF(OR(AW$46="IPI",AW$46="IP in"),IF(MOD(AW47-1,9)&gt;=8,"—",16*AW47-15),"Err"))))</f>
        <v>1009</v>
      </c>
      <c r="AX48" s="7">
        <f>IF(OR(AW$46="S",AW$46="",AW$46="STD",AW$46="A",AW$46="AES",AW$46="F",AW$46="Fiber")," ",IF(OR(AW$46="FS",AW$46="D",AW$46="DIS"),IF(MOD(AW47,9)=0,"—",16*AW47),IF(OR(AW$46="M",AW$46="MADI"),"—",IF(OR(AW$46="IPI",AW$46="IP in"),IF(MOD(AW47-1,9)&gt;=8,"—",16*AW47),"Err"))))</f>
        <v>1024</v>
      </c>
      <c r="AY48" s="9">
        <f>IF(OR(AY$46="S",AY$46="",AY$46="STD",AY$46="A",AY$46="AES",AY$46="F",AY$46="Fiber")," ",IF(OR(AY$46="FS",AY$46="D",AY$46="DIS"),IF(MOD(AY47,9)=0,"—",16*AY47-15),IF(OR(AY$46="M",AY$46="MADI"),"—",IF(OR(AY$46="IPI",AY$46="IP in"),IF(MOD(AY47-1,9)&gt;=8,"—",16*AY47-15),"Err"))))</f>
        <v>865</v>
      </c>
      <c r="AZ48" s="7">
        <f>IF(OR(AY$46="S",AY$46="",AY$46="STD",AY$46="A",AY$46="AES",AY$46="F",AY$46="Fiber")," ",IF(OR(AY$46="FS",AY$46="D",AY$46="DIS"),IF(MOD(AY47,9)=0,"—",16*AY47),IF(OR(AY$46="M",AY$46="MADI"),"—",IF(OR(AY$46="IPI",AY$46="IP in"),IF(MOD(AY47-1,9)&gt;=8,"—",16*AY47),"Err"))))</f>
        <v>880</v>
      </c>
      <c r="BA48" s="9" t="str">
        <f>IF(OR(BA$46="S",BA$46="",BA$46="STD",BA$46="A",BA$46="AES",BA$46="F",BA$46="Fiber")," ",IF(OR(BA$46="FS",BA$46="D",BA$46="DIS"),IF(MOD(BA47,9)=0,"—",16*BA47-15),IF(OR(BA$46="M",BA$46="MADI"),"—",IF(OR(BA$46="IPI",BA$46="IP in"),IF(MOD(BA47-1,9)&gt;=8,"—",16*BA47-15),"Err"))))</f>
        <v xml:space="preserve"> </v>
      </c>
      <c r="BB48" s="7" t="str">
        <f>IF(OR(BA$46="S",BA$46="",BA$46="STD",BA$46="A",BA$46="AES",BA$46="F",BA$46="Fiber")," ",IF(OR(BA$46="FS",BA$46="D",BA$46="DIS"),IF(MOD(BA47,9)=0,"—",16*BA47),IF(OR(BA$46="M",BA$46="MADI"),"—",IF(OR(BA$46="IPI",BA$46="IP in"),IF(MOD(BA47-1,9)&gt;=8,"—",16*BA47),"Err"))))</f>
        <v xml:space="preserve"> </v>
      </c>
      <c r="BC48" s="9" t="str">
        <f>IF(OR(BC$46="S",BC$46="",BC$46="STD",BC$46="A",BC$46="AES",BC$46="F",BC$46="Fiber")," ",IF(OR(BC$46="FS",BC$46="D",BC$46="DIS"),IF(MOD(BC47,9)=0,"—",16*BC47-15),IF(OR(BC$46="M",BC$46="MADI"),"—",IF(OR(BC$46="IPI",BC$46="IP in"),IF(MOD(BC47-1,9)&gt;=8,"—",16*BC47-15),"Err"))))</f>
        <v xml:space="preserve"> </v>
      </c>
      <c r="BD48" s="7" t="str">
        <f>IF(OR(BC$46="S",BC$46="",BC$46="STD",BC$46="A",BC$46="AES",BC$46="F",BC$46="Fiber")," ",IF(OR(BC$46="FS",BC$46="D",BC$46="DIS"),IF(MOD(BC47,9)=0,"—",16*BC47),IF(OR(BC$46="M",BC$46="MADI"),"—",IF(OR(BC$46="IPI",BC$46="IP in"),IF(MOD(BC47-1,9)&gt;=8,"—",16*BC47),"Err"))))</f>
        <v xml:space="preserve"> </v>
      </c>
      <c r="BE48" s="9" t="str">
        <f>IF(OR(BE$46="S",BE$46="",BE$46="STD",BE$46="A",BE$46="AES",BE$46="F",BE$46="Fiber")," ",IF(OR(BE$46="FS",BE$46="D",BE$46="DIS"),IF(MOD(BE47,9)=0,"—",16*BE47-15),IF(OR(BE$46="M",BE$46="MADI"),"—",IF(OR(BE$46="IPI",BE$46="IP in"),IF(MOD(BE47-1,9)&gt;=8,"—",16*BE47-15),"Err"))))</f>
        <v>—</v>
      </c>
      <c r="BF48" s="7" t="str">
        <f>IF(OR(BE$46="S",BE$46="",BE$46="STD",BE$46="A",BE$46="AES",BE$46="F",BE$46="Fiber")," ",IF(OR(BE$46="FS",BE$46="D",BE$46="DIS"),IF(MOD(BE47,9)=0,"—",16*BE47),IF(OR(BE$46="M",BE$46="MADI"),"—",IF(OR(BE$46="IPI",BE$46="IP in"),IF(MOD(BE47-1,9)&gt;=8,"—",16*BE47),"Err"))))</f>
        <v>—</v>
      </c>
      <c r="BG48" s="9">
        <f>IF(OR(BG$46="S",BG$46="",BG$46="STD",BG$46="A",BG$46="AES",BG$46="F",BG$46="Fiber")," ",IF(OR(BG$46="FS",BG$46="D",BG$46="DIS"),IF(MOD(BG47,9)=0,"—",16*BG47-15),IF(OR(BG$46="M",BG$46="MADI"),"—",IF(OR(BG$46="IPI",BG$46="IP in"),IF(MOD(BG47-1,9)&gt;=8,"—",16*BG47-15),"Err"))))</f>
        <v>289</v>
      </c>
      <c r="BH48" s="7">
        <f>IF(OR(BG$46="S",BG$46="",BG$46="STD",BG$46="A",BG$46="AES",BG$46="F",BG$46="Fiber")," ",IF(OR(BG$46="FS",BG$46="D",BG$46="DIS"),IF(MOD(BG47,9)=0,"—",16*BG47),IF(OR(BG$46="M",BG$46="MADI"),"—",IF(OR(BG$46="IPI",BG$46="IP in"),IF(MOD(BG47-1,9)&gt;=8,"—",16*BG47),"Err"))))</f>
        <v>304</v>
      </c>
      <c r="BI48" s="9" t="str">
        <f>IF(OR(BI$46="S",BI$46="",BI$46="STD",BI$46="A",BI$46="AES",BI$46="F",BI$46="Fiber")," ",IF(OR(BI$46="FS",BI$46="D",BI$46="DIS"),IF(MOD(BI47,9)=0,"—",16*BI47-15),IF(OR(BI$46="M",BI$46="MADI"),"—",IF(OR(BI$46="IPI",BI$46="IP in"),IF(MOD(BI47-1,9)&gt;=8,"—",16*BI47-15),"Err"))))</f>
        <v xml:space="preserve"> </v>
      </c>
      <c r="BJ48" s="7" t="str">
        <f>IF(OR(BI$46="S",BI$46="",BI$46="STD",BI$46="A",BI$46="AES",BI$46="F",BI$46="Fiber")," ",IF(OR(BI$46="FS",BI$46="D",BI$46="DIS"),IF(MOD(BI47,9)=0,"—",16*BI47),IF(OR(BI$46="M",BI$46="MADI"),"—",IF(OR(BI$46="IPI",BI$46="IP in"),IF(MOD(BI47-1,9)&gt;=8,"—",16*BI47),"Err"))))</f>
        <v xml:space="preserve"> </v>
      </c>
      <c r="BK48" s="9">
        <f>IF(OR(BK$46="S",BK$46="",BK$46="STD",BK$46="A",BK$46="AES",BK$46="F",BK$46="Fiber")," ",IF(OR(BK$46="FS",BK$46="D",BK$46="DIS"),IF(MOD(BK47,9)=0,"—",16*BK47-15),IF(OR(BK$46="M",BK$46="MADI"),"—",IF(OR(BK$46="IPI",BK$46="IP in"),IF(MOD(BK47-1,9)&gt;=8,"—",16*BK47-15),"Err"))))</f>
        <v>1</v>
      </c>
      <c r="BL48" s="7">
        <f>IF(OR(BK$46="S",BK$46="",BK$46="STD",BK$46="A",BK$46="AES",BK$46="F",BK$46="Fiber")," ",IF(OR(BK$46="FS",BK$46="D",BK$46="DIS"),IF(MOD(BK47,9)=0,"—",16*BK47),IF(OR(BK$46="M",BK$46="MADI"),"—",IF(OR(BK$46="IPI",BK$46="IP in"),IF(MOD(BK47-1,9)&gt;=8,"—",16*BK47),"Err"))))</f>
        <v>16</v>
      </c>
      <c r="BM48" s="16"/>
      <c r="BN48" s="13" t="s">
        <v>26</v>
      </c>
      <c r="BQ48" t="s">
        <v>12</v>
      </c>
    </row>
    <row r="49" spans="1:69" x14ac:dyDescent="0.25">
      <c r="A49" s="8">
        <f>(A$43)*9-7</f>
        <v>425</v>
      </c>
      <c r="B49" s="6"/>
      <c r="C49" s="8">
        <f>(C$43)*9-7</f>
        <v>416</v>
      </c>
      <c r="D49" s="6"/>
      <c r="E49" s="8">
        <f>(E$43)*9-7</f>
        <v>407</v>
      </c>
      <c r="F49" s="6"/>
      <c r="G49" s="8">
        <f>(G$43)*9-7</f>
        <v>398</v>
      </c>
      <c r="H49" s="6"/>
      <c r="I49" s="8">
        <f>(I$43)*9-7</f>
        <v>389</v>
      </c>
      <c r="J49" s="6"/>
      <c r="K49" s="8">
        <f>(K$43)*9-7</f>
        <v>380</v>
      </c>
      <c r="L49" s="6"/>
      <c r="M49" s="8">
        <f>(M$43)*9-7</f>
        <v>371</v>
      </c>
      <c r="N49" s="6"/>
      <c r="O49" s="8">
        <f>(O$43)*9-7</f>
        <v>362</v>
      </c>
      <c r="P49" s="6"/>
      <c r="Q49" s="8">
        <f>(Q$43)*9-7</f>
        <v>353</v>
      </c>
      <c r="R49" s="6"/>
      <c r="S49" s="8">
        <f>(S$43)*9-7</f>
        <v>344</v>
      </c>
      <c r="T49" s="6"/>
      <c r="U49" s="8">
        <f>(U$43)*9-7</f>
        <v>335</v>
      </c>
      <c r="V49" s="6"/>
      <c r="W49" s="8">
        <f>(W$43)*9-7</f>
        <v>326</v>
      </c>
      <c r="X49" s="6"/>
      <c r="Y49" s="8">
        <f>(Y$43)*9-7</f>
        <v>317</v>
      </c>
      <c r="Z49" s="6"/>
      <c r="AA49" s="8">
        <f>(AA$43)*9-7</f>
        <v>308</v>
      </c>
      <c r="AB49" s="6"/>
      <c r="AC49" s="8">
        <f>(AC$43)*9-7</f>
        <v>299</v>
      </c>
      <c r="AD49" s="6"/>
      <c r="AE49" s="8">
        <f>(AE$43)*9-7</f>
        <v>290</v>
      </c>
      <c r="AF49" s="6"/>
      <c r="AG49" s="8">
        <f>(AG$43)*9-7</f>
        <v>137</v>
      </c>
      <c r="AH49" s="6"/>
      <c r="AI49" s="8">
        <f>(AI$43)*9-7</f>
        <v>128</v>
      </c>
      <c r="AJ49" s="6"/>
      <c r="AK49" s="8">
        <f>(AK$43)*9-7</f>
        <v>119</v>
      </c>
      <c r="AL49" s="6"/>
      <c r="AM49" s="8">
        <f>(AM$43)*9-7</f>
        <v>110</v>
      </c>
      <c r="AN49" s="6"/>
      <c r="AO49" s="8">
        <f>(AO$43)*9-7</f>
        <v>101</v>
      </c>
      <c r="AP49" s="6"/>
      <c r="AQ49" s="8">
        <f>(AQ$43)*9-7</f>
        <v>92</v>
      </c>
      <c r="AR49" s="6"/>
      <c r="AS49" s="8">
        <f>(AS$43)*9-7</f>
        <v>83</v>
      </c>
      <c r="AT49" s="6"/>
      <c r="AU49" s="8">
        <f>(AU$43)*9-7</f>
        <v>74</v>
      </c>
      <c r="AV49" s="6"/>
      <c r="AW49" s="8">
        <f>(AW$43)*9-7</f>
        <v>65</v>
      </c>
      <c r="AX49" s="6"/>
      <c r="AY49" s="8">
        <f>(AY$43)*9-7</f>
        <v>56</v>
      </c>
      <c r="AZ49" s="6"/>
      <c r="BA49" s="8">
        <f>(BA$43)*9-7</f>
        <v>47</v>
      </c>
      <c r="BB49" s="6"/>
      <c r="BC49" s="8">
        <f>(BC$43)*9-7</f>
        <v>38</v>
      </c>
      <c r="BD49" s="6"/>
      <c r="BE49" s="8">
        <f>(BE$43)*9-7</f>
        <v>29</v>
      </c>
      <c r="BF49" s="6"/>
      <c r="BG49" s="8">
        <f>(BG$43)*9-7</f>
        <v>20</v>
      </c>
      <c r="BH49" s="6"/>
      <c r="BI49" s="8">
        <f>(BI$43)*9-7</f>
        <v>11</v>
      </c>
      <c r="BJ49" s="6"/>
      <c r="BK49" s="8">
        <f>(BK$43)*9-7</f>
        <v>2</v>
      </c>
      <c r="BL49" s="6"/>
      <c r="BM49" s="17"/>
      <c r="BN49" s="15" t="s">
        <v>15</v>
      </c>
      <c r="BQ49" t="s">
        <v>16</v>
      </c>
    </row>
    <row r="50" spans="1:69" x14ac:dyDescent="0.25">
      <c r="A50" s="9">
        <f>IF(OR(A$46="S",A$46="",A$46="STD",A$46="A",A$46="AES",A$46="F",A$46="Fiber")," ",IF(OR(A$46="FS",A$46="D",A$46="DIS"),IF(MOD(A49,9)=0,"—",16*A49-15),IF(OR(A$46="M",A$46="MADI"),"—",IF(OR(A$46="IPI",A$46="IP in"),IF(MOD(A49-1,9)&gt;=8,"—",16*A49-15),"Err"))))</f>
        <v>6785</v>
      </c>
      <c r="B50" s="7">
        <f>IF(OR(A$46="S",A$46="",A$46="STD",A$46="A",A$46="AES",A$46="F",A$46="Fiber")," ",IF(OR(A$46="FS",A$46="D",A$46="DIS"),IF(MOD(A49,9)=0,"—",16*A49),IF(OR(A$46="M",A$46="MADI"),"—",IF(OR(A$46="IPI",A$46="IP in"),IF(MOD(A49-1,9)&gt;=8,"—",16*A49),"Err"))))</f>
        <v>6800</v>
      </c>
      <c r="C50" s="9">
        <f>IF(OR(C$46="S",C$46="",C$46="STD",C$46="A",C$46="AES",C$46="F",C$46="Fiber")," ",IF(OR(C$46="FS",C$46="D",C$46="DIS"),IF(MOD(C49,9)=0,"—",16*C49-15),IF(OR(C$46="M",C$46="MADI"),"—",IF(OR(C$46="IPI",C$46="IP in"),IF(MOD(C49-1,9)&gt;=8,"—",16*C49-15),"Err"))))</f>
        <v>6641</v>
      </c>
      <c r="D50" s="7">
        <f>IF(OR(C$46="S",C$46="",C$46="STD",C$46="A",C$46="AES",C$46="F",C$46="Fiber")," ",IF(OR(C$46="FS",C$46="D",C$46="DIS"),IF(MOD(C49,9)=0,"—",16*C49),IF(OR(C$46="M",C$46="MADI"),"—",IF(OR(C$46="IPI",C$46="IP in"),IF(MOD(C49-1,9)&gt;=8,"—",16*C49),"Err"))))</f>
        <v>6656</v>
      </c>
      <c r="E50" s="9">
        <f>IF(OR(E$46="S",E$46="",E$46="STD",E$46="A",E$46="AES",E$46="F",E$46="Fiber")," ",IF(OR(E$46="FS",E$46="D",E$46="DIS"),IF(MOD(E49,9)=0,"—",16*E49-15),IF(OR(E$46="M",E$46="MADI"),"—",IF(OR(E$46="IPI",E$46="IP in"),IF(MOD(E49-1,9)&gt;=8,"—",16*E49-15),"Err"))))</f>
        <v>6497</v>
      </c>
      <c r="F50" s="7">
        <f>IF(OR(E$46="S",E$46="",E$46="STD",E$46="A",E$46="AES",E$46="F",E$46="Fiber")," ",IF(OR(E$46="FS",E$46="D",E$46="DIS"),IF(MOD(E49,9)=0,"—",16*E49),IF(OR(E$46="M",E$46="MADI"),"—",IF(OR(E$46="IPI",E$46="IP in"),IF(MOD(E49-1,9)&gt;=8,"—",16*E49),"Err"))))</f>
        <v>6512</v>
      </c>
      <c r="G50" s="9">
        <f>IF(OR(G$46="S",G$46="",G$46="STD",G$46="A",G$46="AES",G$46="F",G$46="Fiber")," ",IF(OR(G$46="FS",G$46="D",G$46="DIS"),IF(MOD(G49,9)=0,"—",16*G49-15),IF(OR(G$46="M",G$46="MADI"),"—",IF(OR(G$46="IPI",G$46="IP in"),IF(MOD(G49-1,9)&gt;=8,"—",16*G49-15),"Err"))))</f>
        <v>6353</v>
      </c>
      <c r="H50" s="7">
        <f>IF(OR(G$46="S",G$46="",G$46="STD",G$46="A",G$46="AES",G$46="F",G$46="Fiber")," ",IF(OR(G$46="FS",G$46="D",G$46="DIS"),IF(MOD(G49,9)=0,"—",16*G49),IF(OR(G$46="M",G$46="MADI"),"—",IF(OR(G$46="IPI",G$46="IP in"),IF(MOD(G49-1,9)&gt;=8,"—",16*G49),"Err"))))</f>
        <v>6368</v>
      </c>
      <c r="I50" s="9">
        <f>IF(OR(I$46="S",I$46="",I$46="STD",I$46="A",I$46="AES",I$46="F",I$46="Fiber")," ",IF(OR(I$46="FS",I$46="D",I$46="DIS"),IF(MOD(I49,9)=0,"—",16*I49-15),IF(OR(I$46="M",I$46="MADI"),"—",IF(OR(I$46="IPI",I$46="IP in"),IF(MOD(I49-1,9)&gt;=8,"—",16*I49-15),"Err"))))</f>
        <v>6209</v>
      </c>
      <c r="J50" s="7">
        <f>IF(OR(I$46="S",I$46="",I$46="STD",I$46="A",I$46="AES",I$46="F",I$46="Fiber")," ",IF(OR(I$46="FS",I$46="D",I$46="DIS"),IF(MOD(I49,9)=0,"—",16*I49),IF(OR(I$46="M",I$46="MADI"),"—",IF(OR(I$46="IPI",I$46="IP in"),IF(MOD(I49-1,9)&gt;=8,"—",16*I49),"Err"))))</f>
        <v>6224</v>
      </c>
      <c r="K50" s="9">
        <f>IF(OR(K$46="S",K$46="",K$46="STD",K$46="A",K$46="AES",K$46="F",K$46="Fiber")," ",IF(OR(K$46="FS",K$46="D",K$46="DIS"),IF(MOD(K49,9)=0,"—",16*K49-15),IF(OR(K$46="M",K$46="MADI"),"—",IF(OR(K$46="IPI",K$46="IP in"),IF(MOD(K49-1,9)&gt;=8,"—",16*K49-15),"Err"))))</f>
        <v>6065</v>
      </c>
      <c r="L50" s="7">
        <f>IF(OR(K$46="S",K$46="",K$46="STD",K$46="A",K$46="AES",K$46="F",K$46="Fiber")," ",IF(OR(K$46="FS",K$46="D",K$46="DIS"),IF(MOD(K49,9)=0,"—",16*K49),IF(OR(K$46="M",K$46="MADI"),"—",IF(OR(K$46="IPI",K$46="IP in"),IF(MOD(K49-1,9)&gt;=8,"—",16*K49),"Err"))))</f>
        <v>6080</v>
      </c>
      <c r="M50" s="9">
        <f>IF(OR(M$46="S",M$46="",M$46="STD",M$46="A",M$46="AES",M$46="F",M$46="Fiber")," ",IF(OR(M$46="FS",M$46="D",M$46="DIS"),IF(MOD(M49,9)=0,"—",16*M49-15),IF(OR(M$46="M",M$46="MADI"),"—",IF(OR(M$46="IPI",M$46="IP in"),IF(MOD(M49-1,9)&gt;=8,"—",16*M49-15),"Err"))))</f>
        <v>5921</v>
      </c>
      <c r="N50" s="7">
        <f>IF(OR(M$46="S",M$46="",M$46="STD",M$46="A",M$46="AES",M$46="F",M$46="Fiber")," ",IF(OR(M$46="FS",M$46="D",M$46="DIS"),IF(MOD(M49,9)=0,"—",16*M49),IF(OR(M$46="M",M$46="MADI"),"—",IF(OR(M$46="IPI",M$46="IP in"),IF(MOD(M49-1,9)&gt;=8,"—",16*M49),"Err"))))</f>
        <v>5936</v>
      </c>
      <c r="O50" s="9">
        <f>IF(OR(O$46="S",O$46="",O$46="STD",O$46="A",O$46="AES",O$46="F",O$46="Fiber")," ",IF(OR(O$46="FS",O$46="D",O$46="DIS"),IF(MOD(O49,9)=0,"—",16*O49-15),IF(OR(O$46="M",O$46="MADI"),"—",IF(OR(O$46="IPI",O$46="IP in"),IF(MOD(O49-1,9)&gt;=8,"—",16*O49-15),"Err"))))</f>
        <v>5777</v>
      </c>
      <c r="P50" s="7">
        <f>IF(OR(O$46="S",O$46="",O$46="STD",O$46="A",O$46="AES",O$46="F",O$46="Fiber")," ",IF(OR(O$46="FS",O$46="D",O$46="DIS"),IF(MOD(O49,9)=0,"—",16*O49),IF(OR(O$46="M",O$46="MADI"),"—",IF(OR(O$46="IPI",O$46="IP in"),IF(MOD(O49-1,9)&gt;=8,"—",16*O49),"Err"))))</f>
        <v>5792</v>
      </c>
      <c r="Q50" s="9">
        <f>IF(OR(Q$46="S",Q$46="",Q$46="STD",Q$46="A",Q$46="AES",Q$46="F",Q$46="Fiber")," ",IF(OR(Q$46="FS",Q$46="D",Q$46="DIS"),IF(MOD(Q49,9)=0,"—",16*Q49-15),IF(OR(Q$46="M",Q$46="MADI"),"—",IF(OR(Q$46="IPI",Q$46="IP in"),IF(MOD(Q49-1,9)&gt;=8,"—",16*Q49-15),"Err"))))</f>
        <v>5633</v>
      </c>
      <c r="R50" s="7">
        <f>IF(OR(Q$46="S",Q$46="",Q$46="STD",Q$46="A",Q$46="AES",Q$46="F",Q$46="Fiber")," ",IF(OR(Q$46="FS",Q$46="D",Q$46="DIS"),IF(MOD(Q49,9)=0,"—",16*Q49),IF(OR(Q$46="M",Q$46="MADI"),"—",IF(OR(Q$46="IPI",Q$46="IP in"),IF(MOD(Q49-1,9)&gt;=8,"—",16*Q49),"Err"))))</f>
        <v>5648</v>
      </c>
      <c r="S50" s="9">
        <f>IF(OR(S$46="S",S$46="",S$46="STD",S$46="A",S$46="AES",S$46="F",S$46="Fiber")," ",IF(OR(S$46="FS",S$46="D",S$46="DIS"),IF(MOD(S49,9)=0,"—",16*S49-15),IF(OR(S$46="M",S$46="MADI"),"—",IF(OR(S$46="IPI",S$46="IP in"),IF(MOD(S49-1,9)&gt;=8,"—",16*S49-15),"Err"))))</f>
        <v>5489</v>
      </c>
      <c r="T50" s="7">
        <f>IF(OR(S$46="S",S$46="",S$46="STD",S$46="A",S$46="AES",S$46="F",S$46="Fiber")," ",IF(OR(S$46="FS",S$46="D",S$46="DIS"),IF(MOD(S49,9)=0,"—",16*S49),IF(OR(S$46="M",S$46="MADI"),"—",IF(OR(S$46="IPI",S$46="IP in"),IF(MOD(S49-1,9)&gt;=8,"—",16*S49),"Err"))))</f>
        <v>5504</v>
      </c>
      <c r="U50" s="9">
        <f>IF(OR(U$46="S",U$46="",U$46="STD",U$46="A",U$46="AES",U$46="F",U$46="Fiber")," ",IF(OR(U$46="FS",U$46="D",U$46="DIS"),IF(MOD(U49,9)=0,"—",16*U49-15),IF(OR(U$46="M",U$46="MADI"),"—",IF(OR(U$46="IPI",U$46="IP in"),IF(MOD(U49-1,9)&gt;=8,"—",16*U49-15),"Err"))))</f>
        <v>5345</v>
      </c>
      <c r="V50" s="7">
        <f>IF(OR(U$46="S",U$46="",U$46="STD",U$46="A",U$46="AES",U$46="F",U$46="Fiber")," ",IF(OR(U$46="FS",U$46="D",U$46="DIS"),IF(MOD(U49,9)=0,"—",16*U49),IF(OR(U$46="M",U$46="MADI"),"—",IF(OR(U$46="IPI",U$46="IP in"),IF(MOD(U49-1,9)&gt;=8,"—",16*U49),"Err"))))</f>
        <v>5360</v>
      </c>
      <c r="W50" s="9">
        <f>IF(OR(W$46="S",W$46="",W$46="STD",W$46="A",W$46="AES",W$46="F",W$46="Fiber")," ",IF(OR(W$46="FS",W$46="D",W$46="DIS"),IF(MOD(W49,9)=0,"—",16*W49-15),IF(OR(W$46="M",W$46="MADI"),"—",IF(OR(W$46="IPI",W$46="IP in"),IF(MOD(W49-1,9)&gt;=8,"—",16*W49-15),"Err"))))</f>
        <v>5201</v>
      </c>
      <c r="X50" s="7">
        <f>IF(OR(W$46="S",W$46="",W$46="STD",W$46="A",W$46="AES",W$46="F",W$46="Fiber")," ",IF(OR(W$46="FS",W$46="D",W$46="DIS"),IF(MOD(W49,9)=0,"—",16*W49),IF(OR(W$46="M",W$46="MADI"),"—",IF(OR(W$46="IPI",W$46="IP in"),IF(MOD(W49-1,9)&gt;=8,"—",16*W49),"Err"))))</f>
        <v>5216</v>
      </c>
      <c r="Y50" s="9">
        <f>IF(OR(Y$46="S",Y$46="",Y$46="STD",Y$46="A",Y$46="AES",Y$46="F",Y$46="Fiber")," ",IF(OR(Y$46="FS",Y$46="D",Y$46="DIS"),IF(MOD(Y49,9)=0,"—",16*Y49-15),IF(OR(Y$46="M",Y$46="MADI"),"—",IF(OR(Y$46="IPI",Y$46="IP in"),IF(MOD(Y49-1,9)&gt;=8,"—",16*Y49-15),"Err"))))</f>
        <v>5057</v>
      </c>
      <c r="Z50" s="7">
        <f>IF(OR(Y$46="S",Y$46="",Y$46="STD",Y$46="A",Y$46="AES",Y$46="F",Y$46="Fiber")," ",IF(OR(Y$46="FS",Y$46="D",Y$46="DIS"),IF(MOD(Y49,9)=0,"—",16*Y49),IF(OR(Y$46="M",Y$46="MADI"),"—",IF(OR(Y$46="IPI",Y$46="IP in"),IF(MOD(Y49-1,9)&gt;=8,"—",16*Y49),"Err"))))</f>
        <v>5072</v>
      </c>
      <c r="AA50" s="9">
        <f>IF(OR(AA$46="S",AA$46="",AA$46="STD",AA$46="A",AA$46="AES",AA$46="F",AA$46="Fiber")," ",IF(OR(AA$46="FS",AA$46="D",AA$46="DIS"),IF(MOD(AA49,9)=0,"—",16*AA49-15),IF(OR(AA$46="M",AA$46="MADI"),"—",IF(OR(AA$46="IPI",AA$46="IP in"),IF(MOD(AA49-1,9)&gt;=8,"—",16*AA49-15),"Err"))))</f>
        <v>4913</v>
      </c>
      <c r="AB50" s="7">
        <f>IF(OR(AA$46="S",AA$46="",AA$46="STD",AA$46="A",AA$46="AES",AA$46="F",AA$46="Fiber")," ",IF(OR(AA$46="FS",AA$46="D",AA$46="DIS"),IF(MOD(AA49,9)=0,"—",16*AA49),IF(OR(AA$46="M",AA$46="MADI"),"—",IF(OR(AA$46="IPI",AA$46="IP in"),IF(MOD(AA49-1,9)&gt;=8,"—",16*AA49),"Err"))))</f>
        <v>4928</v>
      </c>
      <c r="AC50" s="9">
        <f>IF(OR(AC$46="S",AC$46="",AC$46="STD",AC$46="A",AC$46="AES",AC$46="F",AC$46="Fiber")," ",IF(OR(AC$46="FS",AC$46="D",AC$46="DIS"),IF(MOD(AC49,9)=0,"—",16*AC49-15),IF(OR(AC$46="M",AC$46="MADI"),"—",IF(OR(AC$46="IPI",AC$46="IP in"),IF(MOD(AC49-1,9)&gt;=8,"—",16*AC49-15),"Err"))))</f>
        <v>4769</v>
      </c>
      <c r="AD50" s="7">
        <f>IF(OR(AC$46="S",AC$46="",AC$46="STD",AC$46="A",AC$46="AES",AC$46="F",AC$46="Fiber")," ",IF(OR(AC$46="FS",AC$46="D",AC$46="DIS"),IF(MOD(AC49,9)=0,"—",16*AC49),IF(OR(AC$46="M",AC$46="MADI"),"—",IF(OR(AC$46="IPI",AC$46="IP in"),IF(MOD(AC49-1,9)&gt;=8,"—",16*AC49),"Err"))))</f>
        <v>4784</v>
      </c>
      <c r="AE50" s="9">
        <f>IF(OR(AE$46="S",AE$46="",AE$46="STD",AE$46="A",AE$46="AES",AE$46="F",AE$46="Fiber")," ",IF(OR(AE$46="FS",AE$46="D",AE$46="DIS"),IF(MOD(AE49,9)=0,"—",16*AE49-15),IF(OR(AE$46="M",AE$46="MADI"),"—",IF(OR(AE$46="IPI",AE$46="IP in"),IF(MOD(AE49-1,9)&gt;=8,"—",16*AE49-15),"Err"))))</f>
        <v>4625</v>
      </c>
      <c r="AF50" s="7">
        <f>IF(OR(AE$46="S",AE$46="",AE$46="STD",AE$46="A",AE$46="AES",AE$46="F",AE$46="Fiber")," ",IF(OR(AE$46="FS",AE$46="D",AE$46="DIS"),IF(MOD(AE49,9)=0,"—",16*AE49),IF(OR(AE$46="M",AE$46="MADI"),"—",IF(OR(AE$46="IPI",AE$46="IP in"),IF(MOD(AE49-1,9)&gt;=8,"—",16*AE49),"Err"))))</f>
        <v>4640</v>
      </c>
      <c r="AG50" s="9">
        <f>IF(OR(AG$46="S",AG$46="",AG$46="STD",AG$46="A",AG$46="AES",AG$46="F",AG$46="Fiber")," ",IF(OR(AG$46="FS",AG$46="D",AG$46="DIS"),IF(MOD(AG49,9)=0,"—",16*AG49-15),IF(OR(AG$46="M",AG$46="MADI"),"—",IF(OR(AG$46="IPI",AG$46="IP in"),IF(MOD(AG49-1,9)&gt;=8,"—",16*AG49-15),"Err"))))</f>
        <v>2177</v>
      </c>
      <c r="AH50" s="7">
        <f>IF(OR(AG$46="S",AG$46="",AG$46="STD",AG$46="A",AG$46="AES",AG$46="F",AG$46="Fiber")," ",IF(OR(AG$46="FS",AG$46="D",AG$46="DIS"),IF(MOD(AG49,9)=0,"—",16*AG49),IF(OR(AG$46="M",AG$46="MADI"),"—",IF(OR(AG$46="IPI",AG$46="IP in"),IF(MOD(AG49-1,9)&gt;=8,"—",16*AG49),"Err"))))</f>
        <v>2192</v>
      </c>
      <c r="AI50" s="9">
        <f>IF(OR(AI$46="S",AI$46="",AI$46="STD",AI$46="A",AI$46="AES",AI$46="F",AI$46="Fiber")," ",IF(OR(AI$46="FS",AI$46="D",AI$46="DIS"),IF(MOD(AI49,9)=0,"—",16*AI49-15),IF(OR(AI$46="M",AI$46="MADI"),"—",IF(OR(AI$46="IPI",AI$46="IP in"),IF(MOD(AI49-1,9)&gt;=8,"—",16*AI49-15),"Err"))))</f>
        <v>2033</v>
      </c>
      <c r="AJ50" s="7">
        <f>IF(OR(AI$46="S",AI$46="",AI$46="STD",AI$46="A",AI$46="AES",AI$46="F",AI$46="Fiber")," ",IF(OR(AI$46="FS",AI$46="D",AI$46="DIS"),IF(MOD(AI49,9)=0,"—",16*AI49),IF(OR(AI$46="M",AI$46="MADI"),"—",IF(OR(AI$46="IPI",AI$46="IP in"),IF(MOD(AI49-1,9)&gt;=8,"—",16*AI49),"Err"))))</f>
        <v>2048</v>
      </c>
      <c r="AK50" s="9" t="str">
        <f>IF(OR(AK$46="S",AK$46="",AK$46="STD",AK$46="A",AK$46="AES",AK$46="F",AK$46="Fiber")," ",IF(OR(AK$46="FS",AK$46="D",AK$46="DIS"),IF(MOD(AK49,9)=0,"—",16*AK49-15),IF(OR(AK$46="M",AK$46="MADI"),"—",IF(OR(AK$46="IPI",AK$46="IP in"),IF(MOD(AK49-1,9)&gt;=8,"—",16*AK49-15),"Err"))))</f>
        <v xml:space="preserve"> </v>
      </c>
      <c r="AL50" s="7" t="str">
        <f>IF(OR(AK$46="S",AK$46="",AK$46="STD",AK$46="A",AK$46="AES",AK$46="F",AK$46="Fiber")," ",IF(OR(AK$46="FS",AK$46="D",AK$46="DIS"),IF(MOD(AK49,9)=0,"—",16*AK49),IF(OR(AK$46="M",AK$46="MADI"),"—",IF(OR(AK$46="IPI",AK$46="IP in"),IF(MOD(AK49-1,9)&gt;=8,"—",16*AK49),"Err"))))</f>
        <v xml:space="preserve"> </v>
      </c>
      <c r="AM50" s="9" t="str">
        <f>IF(OR(AM$46="S",AM$46="",AM$46="STD",AM$46="A",AM$46="AES",AM$46="F",AM$46="Fiber")," ",IF(OR(AM$46="FS",AM$46="D",AM$46="DIS"),IF(MOD(AM49,9)=0,"—",16*AM49-15),IF(OR(AM$46="M",AM$46="MADI"),"—",IF(OR(AM$46="IPI",AM$46="IP in"),IF(MOD(AM49-1,9)&gt;=8,"—",16*AM49-15),"Err"))))</f>
        <v xml:space="preserve"> </v>
      </c>
      <c r="AN50" s="7" t="str">
        <f>IF(OR(AM$46="S",AM$46="",AM$46="STD",AM$46="A",AM$46="AES",AM$46="F",AM$46="Fiber")," ",IF(OR(AM$46="FS",AM$46="D",AM$46="DIS"),IF(MOD(AM49,9)=0,"—",16*AM49),IF(OR(AM$46="M",AM$46="MADI"),"—",IF(OR(AM$46="IPI",AM$46="IP in"),IF(MOD(AM49-1,9)&gt;=8,"—",16*AM49),"Err"))))</f>
        <v xml:space="preserve"> </v>
      </c>
      <c r="AO50" s="9" t="str">
        <f>IF(OR(AO$46="S",AO$46="",AO$46="STD",AO$46="A",AO$46="AES",AO$46="F",AO$46="Fiber")," ",IF(OR(AO$46="FS",AO$46="D",AO$46="DIS"),IF(MOD(AO49,9)=0,"—",16*AO49-15),IF(OR(AO$46="M",AO$46="MADI"),"—",IF(OR(AO$46="IPI",AO$46="IP in"),IF(MOD(AO49-1,9)&gt;=8,"—",16*AO49-15),"Err"))))</f>
        <v>—</v>
      </c>
      <c r="AP50" s="7" t="str">
        <f>IF(OR(AO$46="S",AO$46="",AO$46="STD",AO$46="A",AO$46="AES",AO$46="F",AO$46="Fiber")," ",IF(OR(AO$46="FS",AO$46="D",AO$46="DIS"),IF(MOD(AO49,9)=0,"—",16*AO49),IF(OR(AO$46="M",AO$46="MADI"),"—",IF(OR(AO$46="IPI",AO$46="IP in"),IF(MOD(AO49-1,9)&gt;=8,"—",16*AO49),"Err"))))</f>
        <v>—</v>
      </c>
      <c r="AQ50" s="9">
        <f>IF(OR(AQ$46="S",AQ$46="",AQ$46="STD",AQ$46="A",AQ$46="AES",AQ$46="F",AQ$46="Fiber")," ",IF(OR(AQ$46="FS",AQ$46="D",AQ$46="DIS"),IF(MOD(AQ49,9)=0,"—",16*AQ49-15),IF(OR(AQ$46="M",AQ$46="MADI"),"—",IF(OR(AQ$46="IPI",AQ$46="IP in"),IF(MOD(AQ49-1,9)&gt;=8,"—",16*AQ49-15),"Err"))))</f>
        <v>1457</v>
      </c>
      <c r="AR50" s="7">
        <f>IF(OR(AQ$46="S",AQ$46="",AQ$46="STD",AQ$46="A",AQ$46="AES",AQ$46="F",AQ$46="Fiber")," ",IF(OR(AQ$46="FS",AQ$46="D",AQ$46="DIS"),IF(MOD(AQ49,9)=0,"—",16*AQ49),IF(OR(AQ$46="M",AQ$46="MADI"),"—",IF(OR(AQ$46="IPI",AQ$46="IP in"),IF(MOD(AQ49-1,9)&gt;=8,"—",16*AQ49),"Err"))))</f>
        <v>1472</v>
      </c>
      <c r="AS50" s="9" t="str">
        <f>IF(OR(AS$46="S",AS$46="",AS$46="STD",AS$46="A",AS$46="AES",AS$46="F",AS$46="Fiber")," ",IF(OR(AS$46="FS",AS$46="D",AS$46="DIS"),IF(MOD(AS49,9)=0,"—",16*AS49-15),IF(OR(AS$46="M",AS$46="MADI"),"—",IF(OR(AS$46="IPI",AS$46="IP in"),IF(MOD(AS49-1,9)&gt;=8,"—",16*AS49-15),"Err"))))</f>
        <v xml:space="preserve"> </v>
      </c>
      <c r="AT50" s="7" t="str">
        <f>IF(OR(AS$46="S",AS$46="",AS$46="STD",AS$46="A",AS$46="AES",AS$46="F",AS$46="Fiber")," ",IF(OR(AS$46="FS",AS$46="D",AS$46="DIS"),IF(MOD(AS49,9)=0,"—",16*AS49),IF(OR(AS$46="M",AS$46="MADI"),"—",IF(OR(AS$46="IPI",AS$46="IP in"),IF(MOD(AS49-1,9)&gt;=8,"—",16*AS49),"Err"))))</f>
        <v xml:space="preserve"> </v>
      </c>
      <c r="AU50" s="9" t="str">
        <f>IF(OR(AU$46="S",AU$46="",AU$46="STD",AU$46="A",AU$46="AES",AU$46="F",AU$46="Fiber")," ",IF(OR(AU$46="FS",AU$46="D",AU$46="DIS"),IF(MOD(AU49,9)=0,"—",16*AU49-15),IF(OR(AU$46="M",AU$46="MADI"),"—",IF(OR(AU$46="IPI",AU$46="IP in"),IF(MOD(AU49-1,9)&gt;=8,"—",16*AU49-15),"Err"))))</f>
        <v xml:space="preserve"> </v>
      </c>
      <c r="AV50" s="7" t="str">
        <f>IF(OR(AU$46="S",AU$46="",AU$46="STD",AU$46="A",AU$46="AES",AU$46="F",AU$46="Fiber")," ",IF(OR(AU$46="FS",AU$46="D",AU$46="DIS"),IF(MOD(AU49,9)=0,"—",16*AU49),IF(OR(AU$46="M",AU$46="MADI"),"—",IF(OR(AU$46="IPI",AU$46="IP in"),IF(MOD(AU49-1,9)&gt;=8,"—",16*AU49),"Err"))))</f>
        <v xml:space="preserve"> </v>
      </c>
      <c r="AW50" s="9">
        <f>IF(OR(AW$46="S",AW$46="",AW$46="STD",AW$46="A",AW$46="AES",AW$46="F",AW$46="Fiber")," ",IF(OR(AW$46="FS",AW$46="D",AW$46="DIS"),IF(MOD(AW49,9)=0,"—",16*AW49-15),IF(OR(AW$46="M",AW$46="MADI"),"—",IF(OR(AW$46="IPI",AW$46="IP in"),IF(MOD(AW49-1,9)&gt;=8,"—",16*AW49-15),"Err"))))</f>
        <v>1025</v>
      </c>
      <c r="AX50" s="7">
        <f>IF(OR(AW$46="S",AW$46="",AW$46="STD",AW$46="A",AW$46="AES",AW$46="F",AW$46="Fiber")," ",IF(OR(AW$46="FS",AW$46="D",AW$46="DIS"),IF(MOD(AW49,9)=0,"—",16*AW49),IF(OR(AW$46="M",AW$46="MADI"),"—",IF(OR(AW$46="IPI",AW$46="IP in"),IF(MOD(AW49-1,9)&gt;=8,"—",16*AW49),"Err"))))</f>
        <v>1040</v>
      </c>
      <c r="AY50" s="9">
        <f>IF(OR(AY$46="S",AY$46="",AY$46="STD",AY$46="A",AY$46="AES",AY$46="F",AY$46="Fiber")," ",IF(OR(AY$46="FS",AY$46="D",AY$46="DIS"),IF(MOD(AY49,9)=0,"—",16*AY49-15),IF(OR(AY$46="M",AY$46="MADI"),"—",IF(OR(AY$46="IPI",AY$46="IP in"),IF(MOD(AY49-1,9)&gt;=8,"—",16*AY49-15),"Err"))))</f>
        <v>881</v>
      </c>
      <c r="AZ50" s="7">
        <f>IF(OR(AY$46="S",AY$46="",AY$46="STD",AY$46="A",AY$46="AES",AY$46="F",AY$46="Fiber")," ",IF(OR(AY$46="FS",AY$46="D",AY$46="DIS"),IF(MOD(AY49,9)=0,"—",16*AY49),IF(OR(AY$46="M",AY$46="MADI"),"—",IF(OR(AY$46="IPI",AY$46="IP in"),IF(MOD(AY49-1,9)&gt;=8,"—",16*AY49),"Err"))))</f>
        <v>896</v>
      </c>
      <c r="BA50" s="9" t="str">
        <f>IF(OR(BA$46="S",BA$46="",BA$46="STD",BA$46="A",BA$46="AES",BA$46="F",BA$46="Fiber")," ",IF(OR(BA$46="FS",BA$46="D",BA$46="DIS"),IF(MOD(BA49,9)=0,"—",16*BA49-15),IF(OR(BA$46="M",BA$46="MADI"),"—",IF(OR(BA$46="IPI",BA$46="IP in"),IF(MOD(BA49-1,9)&gt;=8,"—",16*BA49-15),"Err"))))</f>
        <v xml:space="preserve"> </v>
      </c>
      <c r="BB50" s="7" t="str">
        <f>IF(OR(BA$46="S",BA$46="",BA$46="STD",BA$46="A",BA$46="AES",BA$46="F",BA$46="Fiber")," ",IF(OR(BA$46="FS",BA$46="D",BA$46="DIS"),IF(MOD(BA49,9)=0,"—",16*BA49),IF(OR(BA$46="M",BA$46="MADI"),"—",IF(OR(BA$46="IPI",BA$46="IP in"),IF(MOD(BA49-1,9)&gt;=8,"—",16*BA49),"Err"))))</f>
        <v xml:space="preserve"> </v>
      </c>
      <c r="BC50" s="9" t="str">
        <f>IF(OR(BC$46="S",BC$46="",BC$46="STD",BC$46="A",BC$46="AES",BC$46="F",BC$46="Fiber")," ",IF(OR(BC$46="FS",BC$46="D",BC$46="DIS"),IF(MOD(BC49,9)=0,"—",16*BC49-15),IF(OR(BC$46="M",BC$46="MADI"),"—",IF(OR(BC$46="IPI",BC$46="IP in"),IF(MOD(BC49-1,9)&gt;=8,"—",16*BC49-15),"Err"))))</f>
        <v xml:space="preserve"> </v>
      </c>
      <c r="BD50" s="7" t="str">
        <f>IF(OR(BC$46="S",BC$46="",BC$46="STD",BC$46="A",BC$46="AES",BC$46="F",BC$46="Fiber")," ",IF(OR(BC$46="FS",BC$46="D",BC$46="DIS"),IF(MOD(BC49,9)=0,"—",16*BC49),IF(OR(BC$46="M",BC$46="MADI"),"—",IF(OR(BC$46="IPI",BC$46="IP in"),IF(MOD(BC49-1,9)&gt;=8,"—",16*BC49),"Err"))))</f>
        <v xml:space="preserve"> </v>
      </c>
      <c r="BE50" s="9" t="str">
        <f>IF(OR(BE$46="S",BE$46="",BE$46="STD",BE$46="A",BE$46="AES",BE$46="F",BE$46="Fiber")," ",IF(OR(BE$46="FS",BE$46="D",BE$46="DIS"),IF(MOD(BE49,9)=0,"—",16*BE49-15),IF(OR(BE$46="M",BE$46="MADI"),"—",IF(OR(BE$46="IPI",BE$46="IP in"),IF(MOD(BE49-1,9)&gt;=8,"—",16*BE49-15),"Err"))))</f>
        <v>—</v>
      </c>
      <c r="BF50" s="7" t="str">
        <f>IF(OR(BE$46="S",BE$46="",BE$46="STD",BE$46="A",BE$46="AES",BE$46="F",BE$46="Fiber")," ",IF(OR(BE$46="FS",BE$46="D",BE$46="DIS"),IF(MOD(BE49,9)=0,"—",16*BE49),IF(OR(BE$46="M",BE$46="MADI"),"—",IF(OR(BE$46="IPI",BE$46="IP in"),IF(MOD(BE49-1,9)&gt;=8,"—",16*BE49),"Err"))))</f>
        <v>—</v>
      </c>
      <c r="BG50" s="9">
        <f>IF(OR(BG$46="S",BG$46="",BG$46="STD",BG$46="A",BG$46="AES",BG$46="F",BG$46="Fiber")," ",IF(OR(BG$46="FS",BG$46="D",BG$46="DIS"),IF(MOD(BG49,9)=0,"—",16*BG49-15),IF(OR(BG$46="M",BG$46="MADI"),"—",IF(OR(BG$46="IPI",BG$46="IP in"),IF(MOD(BG49-1,9)&gt;=8,"—",16*BG49-15),"Err"))))</f>
        <v>305</v>
      </c>
      <c r="BH50" s="7">
        <f>IF(OR(BG$46="S",BG$46="",BG$46="STD",BG$46="A",BG$46="AES",BG$46="F",BG$46="Fiber")," ",IF(OR(BG$46="FS",BG$46="D",BG$46="DIS"),IF(MOD(BG49,9)=0,"—",16*BG49),IF(OR(BG$46="M",BG$46="MADI"),"—",IF(OR(BG$46="IPI",BG$46="IP in"),IF(MOD(BG49-1,9)&gt;=8,"—",16*BG49),"Err"))))</f>
        <v>320</v>
      </c>
      <c r="BI50" s="9" t="str">
        <f>IF(OR(BI$46="S",BI$46="",BI$46="STD",BI$46="A",BI$46="AES",BI$46="F",BI$46="Fiber")," ",IF(OR(BI$46="FS",BI$46="D",BI$46="DIS"),IF(MOD(BI49,9)=0,"—",16*BI49-15),IF(OR(BI$46="M",BI$46="MADI"),"—",IF(OR(BI$46="IPI",BI$46="IP in"),IF(MOD(BI49-1,9)&gt;=8,"—",16*BI49-15),"Err"))))</f>
        <v xml:space="preserve"> </v>
      </c>
      <c r="BJ50" s="7" t="str">
        <f>IF(OR(BI$46="S",BI$46="",BI$46="STD",BI$46="A",BI$46="AES",BI$46="F",BI$46="Fiber")," ",IF(OR(BI$46="FS",BI$46="D",BI$46="DIS"),IF(MOD(BI49,9)=0,"—",16*BI49),IF(OR(BI$46="M",BI$46="MADI"),"—",IF(OR(BI$46="IPI",BI$46="IP in"),IF(MOD(BI49-1,9)&gt;=8,"—",16*BI49),"Err"))))</f>
        <v xml:space="preserve"> </v>
      </c>
      <c r="BK50" s="9">
        <f>IF(OR(BK$46="S",BK$46="",BK$46="STD",BK$46="A",BK$46="AES",BK$46="F",BK$46="Fiber")," ",IF(OR(BK$46="FS",BK$46="D",BK$46="DIS"),IF(MOD(BK49,9)=0,"—",16*BK49-15),IF(OR(BK$46="M",BK$46="MADI"),"—",IF(OR(BK$46="IPI",BK$46="IP in"),IF(MOD(BK49-1,9)&gt;=8,"—",16*BK49-15),"Err"))))</f>
        <v>17</v>
      </c>
      <c r="BL50" s="7">
        <f>IF(OR(BK$46="S",BK$46="",BK$46="STD",BK$46="A",BK$46="AES",BK$46="F",BK$46="Fiber")," ",IF(OR(BK$46="FS",BK$46="D",BK$46="DIS"),IF(MOD(BK49,9)=0,"—",16*BK49),IF(OR(BK$46="M",BK$46="MADI"),"—",IF(OR(BK$46="IPI",BK$46="IP in"),IF(MOD(BK49-1,9)&gt;=8,"—",16*BK49),"Err"))))</f>
        <v>32</v>
      </c>
      <c r="BM50" s="11"/>
      <c r="BN50" s="13" t="s">
        <v>18</v>
      </c>
      <c r="BQ50" t="s">
        <v>17</v>
      </c>
    </row>
    <row r="51" spans="1:69" x14ac:dyDescent="0.25">
      <c r="A51" s="8">
        <f>(A$43)*9-6</f>
        <v>426</v>
      </c>
      <c r="B51" s="6"/>
      <c r="C51" s="8">
        <f>(C$43)*9-6</f>
        <v>417</v>
      </c>
      <c r="D51" s="6"/>
      <c r="E51" s="8">
        <f>(E$43)*9-6</f>
        <v>408</v>
      </c>
      <c r="F51" s="6"/>
      <c r="G51" s="8">
        <f>(G$43)*9-6</f>
        <v>399</v>
      </c>
      <c r="H51" s="6"/>
      <c r="I51" s="8">
        <f>(I$43)*9-6</f>
        <v>390</v>
      </c>
      <c r="J51" s="6"/>
      <c r="K51" s="8">
        <f>(K$43)*9-6</f>
        <v>381</v>
      </c>
      <c r="L51" s="6"/>
      <c r="M51" s="8">
        <f>(M$43)*9-6</f>
        <v>372</v>
      </c>
      <c r="N51" s="6"/>
      <c r="O51" s="8">
        <f>(O$43)*9-6</f>
        <v>363</v>
      </c>
      <c r="P51" s="6"/>
      <c r="Q51" s="8">
        <f>(Q$43)*9-6</f>
        <v>354</v>
      </c>
      <c r="R51" s="6"/>
      <c r="S51" s="8">
        <f>(S$43)*9-6</f>
        <v>345</v>
      </c>
      <c r="T51" s="6"/>
      <c r="U51" s="8">
        <f>(U$43)*9-6</f>
        <v>336</v>
      </c>
      <c r="V51" s="6"/>
      <c r="W51" s="8">
        <f>(W$43)*9-6</f>
        <v>327</v>
      </c>
      <c r="X51" s="6"/>
      <c r="Y51" s="8">
        <f>(Y$43)*9-6</f>
        <v>318</v>
      </c>
      <c r="Z51" s="6"/>
      <c r="AA51" s="8">
        <f>(AA$43)*9-6</f>
        <v>309</v>
      </c>
      <c r="AB51" s="6"/>
      <c r="AC51" s="8">
        <f>(AC$43)*9-6</f>
        <v>300</v>
      </c>
      <c r="AD51" s="6"/>
      <c r="AE51" s="8">
        <f>(AE$43)*9-6</f>
        <v>291</v>
      </c>
      <c r="AF51" s="6"/>
      <c r="AG51" s="8">
        <f>(AG$43)*9-6</f>
        <v>138</v>
      </c>
      <c r="AH51" s="6"/>
      <c r="AI51" s="8">
        <f>(AI$43)*9-6</f>
        <v>129</v>
      </c>
      <c r="AJ51" s="6"/>
      <c r="AK51" s="8">
        <f>(AK$43)*9-6</f>
        <v>120</v>
      </c>
      <c r="AL51" s="6"/>
      <c r="AM51" s="8">
        <f>(AM$43)*9-6</f>
        <v>111</v>
      </c>
      <c r="AN51" s="6"/>
      <c r="AO51" s="8">
        <f>(AO$43)*9-6</f>
        <v>102</v>
      </c>
      <c r="AP51" s="6"/>
      <c r="AQ51" s="8">
        <f>(AQ$43)*9-6</f>
        <v>93</v>
      </c>
      <c r="AR51" s="6"/>
      <c r="AS51" s="8">
        <f>(AS$43)*9-6</f>
        <v>84</v>
      </c>
      <c r="AT51" s="6"/>
      <c r="AU51" s="8">
        <f>(AU$43)*9-6</f>
        <v>75</v>
      </c>
      <c r="AV51" s="6"/>
      <c r="AW51" s="8">
        <f>(AW$43)*9-6</f>
        <v>66</v>
      </c>
      <c r="AX51" s="6"/>
      <c r="AY51" s="8">
        <f>(AY$43)*9-6</f>
        <v>57</v>
      </c>
      <c r="AZ51" s="6"/>
      <c r="BA51" s="8">
        <f>(BA$43)*9-6</f>
        <v>48</v>
      </c>
      <c r="BB51" s="6"/>
      <c r="BC51" s="8">
        <f>(BC$43)*9-6</f>
        <v>39</v>
      </c>
      <c r="BD51" s="6"/>
      <c r="BE51" s="8">
        <f>(BE$43)*9-6</f>
        <v>30</v>
      </c>
      <c r="BF51" s="6"/>
      <c r="BG51" s="8">
        <f>(BG$43)*9-6</f>
        <v>21</v>
      </c>
      <c r="BH51" s="6"/>
      <c r="BI51" s="8">
        <f>(BI$43)*9-6</f>
        <v>12</v>
      </c>
      <c r="BJ51" s="6"/>
      <c r="BK51" s="8">
        <f>(BK$43)*9-6</f>
        <v>3</v>
      </c>
      <c r="BL51" s="6"/>
      <c r="BM51" s="11"/>
      <c r="BN51" s="13" t="s">
        <v>30</v>
      </c>
      <c r="BQ51" t="s">
        <v>29</v>
      </c>
    </row>
    <row r="52" spans="1:69" x14ac:dyDescent="0.25">
      <c r="A52" s="9">
        <f>IF(OR(A$46="S",A$46="",A$46="STD",A$46="A",A$46="AES",A$46="F",A$46="Fiber")," ",IF(OR(A$46="FS",A$46="D",A$46="DIS"),IF(MOD(A51,9)=0,"—",16*A51-15),IF(OR(A$46="M",A$46="MADI"),"—",IF(OR(A$46="IPI",A$46="IP in"),IF(MOD(A51-1,9)&gt;=8,"—",16*A51-15),"Err"))))</f>
        <v>6801</v>
      </c>
      <c r="B52" s="7">
        <f>IF(OR(A$46="S",A$46="",A$46="STD",A$46="A",A$46="AES",A$46="F",A$46="Fiber")," ",IF(OR(A$46="FS",A$46="D",A$46="DIS"),IF(MOD(A51,9)=0,"—",16*A51),IF(OR(A$46="M",A$46="MADI"),"—",IF(OR(A$46="IPI",A$46="IP in"),IF(MOD(A51-1,9)&gt;=8,"—",16*A51),"Err"))))</f>
        <v>6816</v>
      </c>
      <c r="C52" s="9">
        <f>IF(OR(C$46="S",C$46="",C$46="STD",C$46="A",C$46="AES",C$46="F",C$46="Fiber")," ",IF(OR(C$46="FS",C$46="D",C$46="DIS"),IF(MOD(C51,9)=0,"—",16*C51-15),IF(OR(C$46="M",C$46="MADI"),"—",IF(OR(C$46="IPI",C$46="IP in"),IF(MOD(C51-1,9)&gt;=8,"—",16*C51-15),"Err"))))</f>
        <v>6657</v>
      </c>
      <c r="D52" s="7">
        <f>IF(OR(C$46="S",C$46="",C$46="STD",C$46="A",C$46="AES",C$46="F",C$46="Fiber")," ",IF(OR(C$46="FS",C$46="D",C$46="DIS"),IF(MOD(C51,9)=0,"—",16*C51),IF(OR(C$46="M",C$46="MADI"),"—",IF(OR(C$46="IPI",C$46="IP in"),IF(MOD(C51-1,9)&gt;=8,"—",16*C51),"Err"))))</f>
        <v>6672</v>
      </c>
      <c r="E52" s="9">
        <f>IF(OR(E$46="S",E$46="",E$46="STD",E$46="A",E$46="AES",E$46="F",E$46="Fiber")," ",IF(OR(E$46="FS",E$46="D",E$46="DIS"),IF(MOD(E51,9)=0,"—",16*E51-15),IF(OR(E$46="M",E$46="MADI"),"—",IF(OR(E$46="IPI",E$46="IP in"),IF(MOD(E51-1,9)&gt;=8,"—",16*E51-15),"Err"))))</f>
        <v>6513</v>
      </c>
      <c r="F52" s="7">
        <f>IF(OR(E$46="S",E$46="",E$46="STD",E$46="A",E$46="AES",E$46="F",E$46="Fiber")," ",IF(OR(E$46="FS",E$46="D",E$46="DIS"),IF(MOD(E51,9)=0,"—",16*E51),IF(OR(E$46="M",E$46="MADI"),"—",IF(OR(E$46="IPI",E$46="IP in"),IF(MOD(E51-1,9)&gt;=8,"—",16*E51),"Err"))))</f>
        <v>6528</v>
      </c>
      <c r="G52" s="9">
        <f>IF(OR(G$46="S",G$46="",G$46="STD",G$46="A",G$46="AES",G$46="F",G$46="Fiber")," ",IF(OR(G$46="FS",G$46="D",G$46="DIS"),IF(MOD(G51,9)=0,"—",16*G51-15),IF(OR(G$46="M",G$46="MADI"),"—",IF(OR(G$46="IPI",G$46="IP in"),IF(MOD(G51-1,9)&gt;=8,"—",16*G51-15),"Err"))))</f>
        <v>6369</v>
      </c>
      <c r="H52" s="7">
        <f>IF(OR(G$46="S",G$46="",G$46="STD",G$46="A",G$46="AES",G$46="F",G$46="Fiber")," ",IF(OR(G$46="FS",G$46="D",G$46="DIS"),IF(MOD(G51,9)=0,"—",16*G51),IF(OR(G$46="M",G$46="MADI"),"—",IF(OR(G$46="IPI",G$46="IP in"),IF(MOD(G51-1,9)&gt;=8,"—",16*G51),"Err"))))</f>
        <v>6384</v>
      </c>
      <c r="I52" s="9">
        <f>IF(OR(I$46="S",I$46="",I$46="STD",I$46="A",I$46="AES",I$46="F",I$46="Fiber")," ",IF(OR(I$46="FS",I$46="D",I$46="DIS"),IF(MOD(I51,9)=0,"—",16*I51-15),IF(OR(I$46="M",I$46="MADI"),"—",IF(OR(I$46="IPI",I$46="IP in"),IF(MOD(I51-1,9)&gt;=8,"—",16*I51-15),"Err"))))</f>
        <v>6225</v>
      </c>
      <c r="J52" s="7">
        <f>IF(OR(I$46="S",I$46="",I$46="STD",I$46="A",I$46="AES",I$46="F",I$46="Fiber")," ",IF(OR(I$46="FS",I$46="D",I$46="DIS"),IF(MOD(I51,9)=0,"—",16*I51),IF(OR(I$46="M",I$46="MADI"),"—",IF(OR(I$46="IPI",I$46="IP in"),IF(MOD(I51-1,9)&gt;=8,"—",16*I51),"Err"))))</f>
        <v>6240</v>
      </c>
      <c r="K52" s="9">
        <f>IF(OR(K$46="S",K$46="",K$46="STD",K$46="A",K$46="AES",K$46="F",K$46="Fiber")," ",IF(OR(K$46="FS",K$46="D",K$46="DIS"),IF(MOD(K51,9)=0,"—",16*K51-15),IF(OR(K$46="M",K$46="MADI"),"—",IF(OR(K$46="IPI",K$46="IP in"),IF(MOD(K51-1,9)&gt;=8,"—",16*K51-15),"Err"))))</f>
        <v>6081</v>
      </c>
      <c r="L52" s="7">
        <f>IF(OR(K$46="S",K$46="",K$46="STD",K$46="A",K$46="AES",K$46="F",K$46="Fiber")," ",IF(OR(K$46="FS",K$46="D",K$46="DIS"),IF(MOD(K51,9)=0,"—",16*K51),IF(OR(K$46="M",K$46="MADI"),"—",IF(OR(K$46="IPI",K$46="IP in"),IF(MOD(K51-1,9)&gt;=8,"—",16*K51),"Err"))))</f>
        <v>6096</v>
      </c>
      <c r="M52" s="9">
        <f>IF(OR(M$46="S",M$46="",M$46="STD",M$46="A",M$46="AES",M$46="F",M$46="Fiber")," ",IF(OR(M$46="FS",M$46="D",M$46="DIS"),IF(MOD(M51,9)=0,"—",16*M51-15),IF(OR(M$46="M",M$46="MADI"),"—",IF(OR(M$46="IPI",M$46="IP in"),IF(MOD(M51-1,9)&gt;=8,"—",16*M51-15),"Err"))))</f>
        <v>5937</v>
      </c>
      <c r="N52" s="7">
        <f>IF(OR(M$46="S",M$46="",M$46="STD",M$46="A",M$46="AES",M$46="F",M$46="Fiber")," ",IF(OR(M$46="FS",M$46="D",M$46="DIS"),IF(MOD(M51,9)=0,"—",16*M51),IF(OR(M$46="M",M$46="MADI"),"—",IF(OR(M$46="IPI",M$46="IP in"),IF(MOD(M51-1,9)&gt;=8,"—",16*M51),"Err"))))</f>
        <v>5952</v>
      </c>
      <c r="O52" s="9">
        <f>IF(OR(O$46="S",O$46="",O$46="STD",O$46="A",O$46="AES",O$46="F",O$46="Fiber")," ",IF(OR(O$46="FS",O$46="D",O$46="DIS"),IF(MOD(O51,9)=0,"—",16*O51-15),IF(OR(O$46="M",O$46="MADI"),"—",IF(OR(O$46="IPI",O$46="IP in"),IF(MOD(O51-1,9)&gt;=8,"—",16*O51-15),"Err"))))</f>
        <v>5793</v>
      </c>
      <c r="P52" s="7">
        <f>IF(OR(O$46="S",O$46="",O$46="STD",O$46="A",O$46="AES",O$46="F",O$46="Fiber")," ",IF(OR(O$46="FS",O$46="D",O$46="DIS"),IF(MOD(O51,9)=0,"—",16*O51),IF(OR(O$46="M",O$46="MADI"),"—",IF(OR(O$46="IPI",O$46="IP in"),IF(MOD(O51-1,9)&gt;=8,"—",16*O51),"Err"))))</f>
        <v>5808</v>
      </c>
      <c r="Q52" s="9">
        <f>IF(OR(Q$46="S",Q$46="",Q$46="STD",Q$46="A",Q$46="AES",Q$46="F",Q$46="Fiber")," ",IF(OR(Q$46="FS",Q$46="D",Q$46="DIS"),IF(MOD(Q51,9)=0,"—",16*Q51-15),IF(OR(Q$46="M",Q$46="MADI"),"—",IF(OR(Q$46="IPI",Q$46="IP in"),IF(MOD(Q51-1,9)&gt;=8,"—",16*Q51-15),"Err"))))</f>
        <v>5649</v>
      </c>
      <c r="R52" s="7">
        <f>IF(OR(Q$46="S",Q$46="",Q$46="STD",Q$46="A",Q$46="AES",Q$46="F",Q$46="Fiber")," ",IF(OR(Q$46="FS",Q$46="D",Q$46="DIS"),IF(MOD(Q51,9)=0,"—",16*Q51),IF(OR(Q$46="M",Q$46="MADI"),"—",IF(OR(Q$46="IPI",Q$46="IP in"),IF(MOD(Q51-1,9)&gt;=8,"—",16*Q51),"Err"))))</f>
        <v>5664</v>
      </c>
      <c r="S52" s="9">
        <f>IF(OR(S$46="S",S$46="",S$46="STD",S$46="A",S$46="AES",S$46="F",S$46="Fiber")," ",IF(OR(S$46="FS",S$46="D",S$46="DIS"),IF(MOD(S51,9)=0,"—",16*S51-15),IF(OR(S$46="M",S$46="MADI"),"—",IF(OR(S$46="IPI",S$46="IP in"),IF(MOD(S51-1,9)&gt;=8,"—",16*S51-15),"Err"))))</f>
        <v>5505</v>
      </c>
      <c r="T52" s="7">
        <f>IF(OR(S$46="S",S$46="",S$46="STD",S$46="A",S$46="AES",S$46="F",S$46="Fiber")," ",IF(OR(S$46="FS",S$46="D",S$46="DIS"),IF(MOD(S51,9)=0,"—",16*S51),IF(OR(S$46="M",S$46="MADI"),"—",IF(OR(S$46="IPI",S$46="IP in"),IF(MOD(S51-1,9)&gt;=8,"—",16*S51),"Err"))))</f>
        <v>5520</v>
      </c>
      <c r="U52" s="9">
        <f>IF(OR(U$46="S",U$46="",U$46="STD",U$46="A",U$46="AES",U$46="F",U$46="Fiber")," ",IF(OR(U$46="FS",U$46="D",U$46="DIS"),IF(MOD(U51,9)=0,"—",16*U51-15),IF(OR(U$46="M",U$46="MADI"),"—",IF(OR(U$46="IPI",U$46="IP in"),IF(MOD(U51-1,9)&gt;=8,"—",16*U51-15),"Err"))))</f>
        <v>5361</v>
      </c>
      <c r="V52" s="7">
        <f>IF(OR(U$46="S",U$46="",U$46="STD",U$46="A",U$46="AES",U$46="F",U$46="Fiber")," ",IF(OR(U$46="FS",U$46="D",U$46="DIS"),IF(MOD(U51,9)=0,"—",16*U51),IF(OR(U$46="M",U$46="MADI"),"—",IF(OR(U$46="IPI",U$46="IP in"),IF(MOD(U51-1,9)&gt;=8,"—",16*U51),"Err"))))</f>
        <v>5376</v>
      </c>
      <c r="W52" s="9">
        <f>IF(OR(W$46="S",W$46="",W$46="STD",W$46="A",W$46="AES",W$46="F",W$46="Fiber")," ",IF(OR(W$46="FS",W$46="D",W$46="DIS"),IF(MOD(W51,9)=0,"—",16*W51-15),IF(OR(W$46="M",W$46="MADI"),"—",IF(OR(W$46="IPI",W$46="IP in"),IF(MOD(W51-1,9)&gt;=8,"—",16*W51-15),"Err"))))</f>
        <v>5217</v>
      </c>
      <c r="X52" s="7">
        <f>IF(OR(W$46="S",W$46="",W$46="STD",W$46="A",W$46="AES",W$46="F",W$46="Fiber")," ",IF(OR(W$46="FS",W$46="D",W$46="DIS"),IF(MOD(W51,9)=0,"—",16*W51),IF(OR(W$46="M",W$46="MADI"),"—",IF(OR(W$46="IPI",W$46="IP in"),IF(MOD(W51-1,9)&gt;=8,"—",16*W51),"Err"))))</f>
        <v>5232</v>
      </c>
      <c r="Y52" s="9">
        <f>IF(OR(Y$46="S",Y$46="",Y$46="STD",Y$46="A",Y$46="AES",Y$46="F",Y$46="Fiber")," ",IF(OR(Y$46="FS",Y$46="D",Y$46="DIS"),IF(MOD(Y51,9)=0,"—",16*Y51-15),IF(OR(Y$46="M",Y$46="MADI"),"—",IF(OR(Y$46="IPI",Y$46="IP in"),IF(MOD(Y51-1,9)&gt;=8,"—",16*Y51-15),"Err"))))</f>
        <v>5073</v>
      </c>
      <c r="Z52" s="7">
        <f>IF(OR(Y$46="S",Y$46="",Y$46="STD",Y$46="A",Y$46="AES",Y$46="F",Y$46="Fiber")," ",IF(OR(Y$46="FS",Y$46="D",Y$46="DIS"),IF(MOD(Y51,9)=0,"—",16*Y51),IF(OR(Y$46="M",Y$46="MADI"),"—",IF(OR(Y$46="IPI",Y$46="IP in"),IF(MOD(Y51-1,9)&gt;=8,"—",16*Y51),"Err"))))</f>
        <v>5088</v>
      </c>
      <c r="AA52" s="9">
        <f>IF(OR(AA$46="S",AA$46="",AA$46="STD",AA$46="A",AA$46="AES",AA$46="F",AA$46="Fiber")," ",IF(OR(AA$46="FS",AA$46="D",AA$46="DIS"),IF(MOD(AA51,9)=0,"—",16*AA51-15),IF(OR(AA$46="M",AA$46="MADI"),"—",IF(OR(AA$46="IPI",AA$46="IP in"),IF(MOD(AA51-1,9)&gt;=8,"—",16*AA51-15),"Err"))))</f>
        <v>4929</v>
      </c>
      <c r="AB52" s="7">
        <f>IF(OR(AA$46="S",AA$46="",AA$46="STD",AA$46="A",AA$46="AES",AA$46="F",AA$46="Fiber")," ",IF(OR(AA$46="FS",AA$46="D",AA$46="DIS"),IF(MOD(AA51,9)=0,"—",16*AA51),IF(OR(AA$46="M",AA$46="MADI"),"—",IF(OR(AA$46="IPI",AA$46="IP in"),IF(MOD(AA51-1,9)&gt;=8,"—",16*AA51),"Err"))))</f>
        <v>4944</v>
      </c>
      <c r="AC52" s="9">
        <f>IF(OR(AC$46="S",AC$46="",AC$46="STD",AC$46="A",AC$46="AES",AC$46="F",AC$46="Fiber")," ",IF(OR(AC$46="FS",AC$46="D",AC$46="DIS"),IF(MOD(AC51,9)=0,"—",16*AC51-15),IF(OR(AC$46="M",AC$46="MADI"),"—",IF(OR(AC$46="IPI",AC$46="IP in"),IF(MOD(AC51-1,9)&gt;=8,"—",16*AC51-15),"Err"))))</f>
        <v>4785</v>
      </c>
      <c r="AD52" s="7">
        <f>IF(OR(AC$46="S",AC$46="",AC$46="STD",AC$46="A",AC$46="AES",AC$46="F",AC$46="Fiber")," ",IF(OR(AC$46="FS",AC$46="D",AC$46="DIS"),IF(MOD(AC51,9)=0,"—",16*AC51),IF(OR(AC$46="M",AC$46="MADI"),"—",IF(OR(AC$46="IPI",AC$46="IP in"),IF(MOD(AC51-1,9)&gt;=8,"—",16*AC51),"Err"))))</f>
        <v>4800</v>
      </c>
      <c r="AE52" s="9">
        <f>IF(OR(AE$46="S",AE$46="",AE$46="STD",AE$46="A",AE$46="AES",AE$46="F",AE$46="Fiber")," ",IF(OR(AE$46="FS",AE$46="D",AE$46="DIS"),IF(MOD(AE51,9)=0,"—",16*AE51-15),IF(OR(AE$46="M",AE$46="MADI"),"—",IF(OR(AE$46="IPI",AE$46="IP in"),IF(MOD(AE51-1,9)&gt;=8,"—",16*AE51-15),"Err"))))</f>
        <v>4641</v>
      </c>
      <c r="AF52" s="7">
        <f>IF(OR(AE$46="S",AE$46="",AE$46="STD",AE$46="A",AE$46="AES",AE$46="F",AE$46="Fiber")," ",IF(OR(AE$46="FS",AE$46="D",AE$46="DIS"),IF(MOD(AE51,9)=0,"—",16*AE51),IF(OR(AE$46="M",AE$46="MADI"),"—",IF(OR(AE$46="IPI",AE$46="IP in"),IF(MOD(AE51-1,9)&gt;=8,"—",16*AE51),"Err"))))</f>
        <v>4656</v>
      </c>
      <c r="AG52" s="9">
        <f>IF(OR(AG$46="S",AG$46="",AG$46="STD",AG$46="A",AG$46="AES",AG$46="F",AG$46="Fiber")," ",IF(OR(AG$46="FS",AG$46="D",AG$46="DIS"),IF(MOD(AG51,9)=0,"—",16*AG51-15),IF(OR(AG$46="M",AG$46="MADI"),"—",IF(OR(AG$46="IPI",AG$46="IP in"),IF(MOD(AG51-1,9)&gt;=8,"—",16*AG51-15),"Err"))))</f>
        <v>2193</v>
      </c>
      <c r="AH52" s="7">
        <f>IF(OR(AG$46="S",AG$46="",AG$46="STD",AG$46="A",AG$46="AES",AG$46="F",AG$46="Fiber")," ",IF(OR(AG$46="FS",AG$46="D",AG$46="DIS"),IF(MOD(AG51,9)=0,"—",16*AG51),IF(OR(AG$46="M",AG$46="MADI"),"—",IF(OR(AG$46="IPI",AG$46="IP in"),IF(MOD(AG51-1,9)&gt;=8,"—",16*AG51),"Err"))))</f>
        <v>2208</v>
      </c>
      <c r="AI52" s="9">
        <f>IF(OR(AI$46="S",AI$46="",AI$46="STD",AI$46="A",AI$46="AES",AI$46="F",AI$46="Fiber")," ",IF(OR(AI$46="FS",AI$46="D",AI$46="DIS"),IF(MOD(AI51,9)=0,"—",16*AI51-15),IF(OR(AI$46="M",AI$46="MADI"),"—",IF(OR(AI$46="IPI",AI$46="IP in"),IF(MOD(AI51-1,9)&gt;=8,"—",16*AI51-15),"Err"))))</f>
        <v>2049</v>
      </c>
      <c r="AJ52" s="7">
        <f>IF(OR(AI$46="S",AI$46="",AI$46="STD",AI$46="A",AI$46="AES",AI$46="F",AI$46="Fiber")," ",IF(OR(AI$46="FS",AI$46="D",AI$46="DIS"),IF(MOD(AI51,9)=0,"—",16*AI51),IF(OR(AI$46="M",AI$46="MADI"),"—",IF(OR(AI$46="IPI",AI$46="IP in"),IF(MOD(AI51-1,9)&gt;=8,"—",16*AI51),"Err"))))</f>
        <v>2064</v>
      </c>
      <c r="AK52" s="9" t="str">
        <f>IF(OR(AK$46="S",AK$46="",AK$46="STD",AK$46="A",AK$46="AES",AK$46="F",AK$46="Fiber")," ",IF(OR(AK$46="FS",AK$46="D",AK$46="DIS"),IF(MOD(AK51,9)=0,"—",16*AK51-15),IF(OR(AK$46="M",AK$46="MADI"),"—",IF(OR(AK$46="IPI",AK$46="IP in"),IF(MOD(AK51-1,9)&gt;=8,"—",16*AK51-15),"Err"))))</f>
        <v xml:space="preserve"> </v>
      </c>
      <c r="AL52" s="7" t="str">
        <f>IF(OR(AK$46="S",AK$46="",AK$46="STD",AK$46="A",AK$46="AES",AK$46="F",AK$46="Fiber")," ",IF(OR(AK$46="FS",AK$46="D",AK$46="DIS"),IF(MOD(AK51,9)=0,"—",16*AK51),IF(OR(AK$46="M",AK$46="MADI"),"—",IF(OR(AK$46="IPI",AK$46="IP in"),IF(MOD(AK51-1,9)&gt;=8,"—",16*AK51),"Err"))))</f>
        <v xml:space="preserve"> </v>
      </c>
      <c r="AM52" s="9" t="str">
        <f>IF(OR(AM$46="S",AM$46="",AM$46="STD",AM$46="A",AM$46="AES",AM$46="F",AM$46="Fiber")," ",IF(OR(AM$46="FS",AM$46="D",AM$46="DIS"),IF(MOD(AM51,9)=0,"—",16*AM51-15),IF(OR(AM$46="M",AM$46="MADI"),"—",IF(OR(AM$46="IPI",AM$46="IP in"),IF(MOD(AM51-1,9)&gt;=8,"—",16*AM51-15),"Err"))))</f>
        <v xml:space="preserve"> </v>
      </c>
      <c r="AN52" s="7" t="str">
        <f>IF(OR(AM$46="S",AM$46="",AM$46="STD",AM$46="A",AM$46="AES",AM$46="F",AM$46="Fiber")," ",IF(OR(AM$46="FS",AM$46="D",AM$46="DIS"),IF(MOD(AM51,9)=0,"—",16*AM51),IF(OR(AM$46="M",AM$46="MADI"),"—",IF(OR(AM$46="IPI",AM$46="IP in"),IF(MOD(AM51-1,9)&gt;=8,"—",16*AM51),"Err"))))</f>
        <v xml:space="preserve"> </v>
      </c>
      <c r="AO52" s="9" t="str">
        <f>IF(OR(AO$46="S",AO$46="",AO$46="STD",AO$46="A",AO$46="AES",AO$46="F",AO$46="Fiber")," ",IF(OR(AO$46="FS",AO$46="D",AO$46="DIS"),IF(MOD(AO51,9)=0,"—",16*AO51-15),IF(OR(AO$46="M",AO$46="MADI"),"—",IF(OR(AO$46="IPI",AO$46="IP in"),IF(MOD(AO51-1,9)&gt;=8,"—",16*AO51-15),"Err"))))</f>
        <v>—</v>
      </c>
      <c r="AP52" s="7" t="str">
        <f>IF(OR(AO$46="S",AO$46="",AO$46="STD",AO$46="A",AO$46="AES",AO$46="F",AO$46="Fiber")," ",IF(OR(AO$46="FS",AO$46="D",AO$46="DIS"),IF(MOD(AO51,9)=0,"—",16*AO51),IF(OR(AO$46="M",AO$46="MADI"),"—",IF(OR(AO$46="IPI",AO$46="IP in"),IF(MOD(AO51-1,9)&gt;=8,"—",16*AO51),"Err"))))</f>
        <v>—</v>
      </c>
      <c r="AQ52" s="9">
        <f>IF(OR(AQ$46="S",AQ$46="",AQ$46="STD",AQ$46="A",AQ$46="AES",AQ$46="F",AQ$46="Fiber")," ",IF(OR(AQ$46="FS",AQ$46="D",AQ$46="DIS"),IF(MOD(AQ51,9)=0,"—",16*AQ51-15),IF(OR(AQ$46="M",AQ$46="MADI"),"—",IF(OR(AQ$46="IPI",AQ$46="IP in"),IF(MOD(AQ51-1,9)&gt;=8,"—",16*AQ51-15),"Err"))))</f>
        <v>1473</v>
      </c>
      <c r="AR52" s="7">
        <f>IF(OR(AQ$46="S",AQ$46="",AQ$46="STD",AQ$46="A",AQ$46="AES",AQ$46="F",AQ$46="Fiber")," ",IF(OR(AQ$46="FS",AQ$46="D",AQ$46="DIS"),IF(MOD(AQ51,9)=0,"—",16*AQ51),IF(OR(AQ$46="M",AQ$46="MADI"),"—",IF(OR(AQ$46="IPI",AQ$46="IP in"),IF(MOD(AQ51-1,9)&gt;=8,"—",16*AQ51),"Err"))))</f>
        <v>1488</v>
      </c>
      <c r="AS52" s="9" t="str">
        <f>IF(OR(AS$46="S",AS$46="",AS$46="STD",AS$46="A",AS$46="AES",AS$46="F",AS$46="Fiber")," ",IF(OR(AS$46="FS",AS$46="D",AS$46="DIS"),IF(MOD(AS51,9)=0,"—",16*AS51-15),IF(OR(AS$46="M",AS$46="MADI"),"—",IF(OR(AS$46="IPI",AS$46="IP in"),IF(MOD(AS51-1,9)&gt;=8,"—",16*AS51-15),"Err"))))</f>
        <v xml:space="preserve"> </v>
      </c>
      <c r="AT52" s="7" t="str">
        <f>IF(OR(AS$46="S",AS$46="",AS$46="STD",AS$46="A",AS$46="AES",AS$46="F",AS$46="Fiber")," ",IF(OR(AS$46="FS",AS$46="D",AS$46="DIS"),IF(MOD(AS51,9)=0,"—",16*AS51),IF(OR(AS$46="M",AS$46="MADI"),"—",IF(OR(AS$46="IPI",AS$46="IP in"),IF(MOD(AS51-1,9)&gt;=8,"—",16*AS51),"Err"))))</f>
        <v xml:space="preserve"> </v>
      </c>
      <c r="AU52" s="9" t="str">
        <f>IF(OR(AU$46="S",AU$46="",AU$46="STD",AU$46="A",AU$46="AES",AU$46="F",AU$46="Fiber")," ",IF(OR(AU$46="FS",AU$46="D",AU$46="DIS"),IF(MOD(AU51,9)=0,"—",16*AU51-15),IF(OR(AU$46="M",AU$46="MADI"),"—",IF(OR(AU$46="IPI",AU$46="IP in"),IF(MOD(AU51-1,9)&gt;=8,"—",16*AU51-15),"Err"))))</f>
        <v xml:space="preserve"> </v>
      </c>
      <c r="AV52" s="7" t="str">
        <f>IF(OR(AU$46="S",AU$46="",AU$46="STD",AU$46="A",AU$46="AES",AU$46="F",AU$46="Fiber")," ",IF(OR(AU$46="FS",AU$46="D",AU$46="DIS"),IF(MOD(AU51,9)=0,"—",16*AU51),IF(OR(AU$46="M",AU$46="MADI"),"—",IF(OR(AU$46="IPI",AU$46="IP in"),IF(MOD(AU51-1,9)&gt;=8,"—",16*AU51),"Err"))))</f>
        <v xml:space="preserve"> </v>
      </c>
      <c r="AW52" s="9">
        <f>IF(OR(AW$46="S",AW$46="",AW$46="STD",AW$46="A",AW$46="AES",AW$46="F",AW$46="Fiber")," ",IF(OR(AW$46="FS",AW$46="D",AW$46="DIS"),IF(MOD(AW51,9)=0,"—",16*AW51-15),IF(OR(AW$46="M",AW$46="MADI"),"—",IF(OR(AW$46="IPI",AW$46="IP in"),IF(MOD(AW51-1,9)&gt;=8,"—",16*AW51-15),"Err"))))</f>
        <v>1041</v>
      </c>
      <c r="AX52" s="7">
        <f>IF(OR(AW$46="S",AW$46="",AW$46="STD",AW$46="A",AW$46="AES",AW$46="F",AW$46="Fiber")," ",IF(OR(AW$46="FS",AW$46="D",AW$46="DIS"),IF(MOD(AW51,9)=0,"—",16*AW51),IF(OR(AW$46="M",AW$46="MADI"),"—",IF(OR(AW$46="IPI",AW$46="IP in"),IF(MOD(AW51-1,9)&gt;=8,"—",16*AW51),"Err"))))</f>
        <v>1056</v>
      </c>
      <c r="AY52" s="9">
        <f>IF(OR(AY$46="S",AY$46="",AY$46="STD",AY$46="A",AY$46="AES",AY$46="F",AY$46="Fiber")," ",IF(OR(AY$46="FS",AY$46="D",AY$46="DIS"),IF(MOD(AY51,9)=0,"—",16*AY51-15),IF(OR(AY$46="M",AY$46="MADI"),"—",IF(OR(AY$46="IPI",AY$46="IP in"),IF(MOD(AY51-1,9)&gt;=8,"—",16*AY51-15),"Err"))))</f>
        <v>897</v>
      </c>
      <c r="AZ52" s="7">
        <f>IF(OR(AY$46="S",AY$46="",AY$46="STD",AY$46="A",AY$46="AES",AY$46="F",AY$46="Fiber")," ",IF(OR(AY$46="FS",AY$46="D",AY$46="DIS"),IF(MOD(AY51,9)=0,"—",16*AY51),IF(OR(AY$46="M",AY$46="MADI"),"—",IF(OR(AY$46="IPI",AY$46="IP in"),IF(MOD(AY51-1,9)&gt;=8,"—",16*AY51),"Err"))))</f>
        <v>912</v>
      </c>
      <c r="BA52" s="9" t="str">
        <f>IF(OR(BA$46="S",BA$46="",BA$46="STD",BA$46="A",BA$46="AES",BA$46="F",BA$46="Fiber")," ",IF(OR(BA$46="FS",BA$46="D",BA$46="DIS"),IF(MOD(BA51,9)=0,"—",16*BA51-15),IF(OR(BA$46="M",BA$46="MADI"),"—",IF(OR(BA$46="IPI",BA$46="IP in"),IF(MOD(BA51-1,9)&gt;=8,"—",16*BA51-15),"Err"))))</f>
        <v xml:space="preserve"> </v>
      </c>
      <c r="BB52" s="7" t="str">
        <f>IF(OR(BA$46="S",BA$46="",BA$46="STD",BA$46="A",BA$46="AES",BA$46="F",BA$46="Fiber")," ",IF(OR(BA$46="FS",BA$46="D",BA$46="DIS"),IF(MOD(BA51,9)=0,"—",16*BA51),IF(OR(BA$46="M",BA$46="MADI"),"—",IF(OR(BA$46="IPI",BA$46="IP in"),IF(MOD(BA51-1,9)&gt;=8,"—",16*BA51),"Err"))))</f>
        <v xml:space="preserve"> </v>
      </c>
      <c r="BC52" s="9" t="str">
        <f>IF(OR(BC$46="S",BC$46="",BC$46="STD",BC$46="A",BC$46="AES",BC$46="F",BC$46="Fiber")," ",IF(OR(BC$46="FS",BC$46="D",BC$46="DIS"),IF(MOD(BC51,9)=0,"—",16*BC51-15),IF(OR(BC$46="M",BC$46="MADI"),"—",IF(OR(BC$46="IPI",BC$46="IP in"),IF(MOD(BC51-1,9)&gt;=8,"—",16*BC51-15),"Err"))))</f>
        <v xml:space="preserve"> </v>
      </c>
      <c r="BD52" s="7" t="str">
        <f>IF(OR(BC$46="S",BC$46="",BC$46="STD",BC$46="A",BC$46="AES",BC$46="F",BC$46="Fiber")," ",IF(OR(BC$46="FS",BC$46="D",BC$46="DIS"),IF(MOD(BC51,9)=0,"—",16*BC51),IF(OR(BC$46="M",BC$46="MADI"),"—",IF(OR(BC$46="IPI",BC$46="IP in"),IF(MOD(BC51-1,9)&gt;=8,"—",16*BC51),"Err"))))</f>
        <v xml:space="preserve"> </v>
      </c>
      <c r="BE52" s="9" t="str">
        <f>IF(OR(BE$46="S",BE$46="",BE$46="STD",BE$46="A",BE$46="AES",BE$46="F",BE$46="Fiber")," ",IF(OR(BE$46="FS",BE$46="D",BE$46="DIS"),IF(MOD(BE51,9)=0,"—",16*BE51-15),IF(OR(BE$46="M",BE$46="MADI"),"—",IF(OR(BE$46="IPI",BE$46="IP in"),IF(MOD(BE51-1,9)&gt;=8,"—",16*BE51-15),"Err"))))</f>
        <v>—</v>
      </c>
      <c r="BF52" s="7" t="str">
        <f>IF(OR(BE$46="S",BE$46="",BE$46="STD",BE$46="A",BE$46="AES",BE$46="F",BE$46="Fiber")," ",IF(OR(BE$46="FS",BE$46="D",BE$46="DIS"),IF(MOD(BE51,9)=0,"—",16*BE51),IF(OR(BE$46="M",BE$46="MADI"),"—",IF(OR(BE$46="IPI",BE$46="IP in"),IF(MOD(BE51-1,9)&gt;=8,"—",16*BE51),"Err"))))</f>
        <v>—</v>
      </c>
      <c r="BG52" s="9">
        <f>IF(OR(BG$46="S",BG$46="",BG$46="STD",BG$46="A",BG$46="AES",BG$46="F",BG$46="Fiber")," ",IF(OR(BG$46="FS",BG$46="D",BG$46="DIS"),IF(MOD(BG51,9)=0,"—",16*BG51-15),IF(OR(BG$46="M",BG$46="MADI"),"—",IF(OR(BG$46="IPI",BG$46="IP in"),IF(MOD(BG51-1,9)&gt;=8,"—",16*BG51-15),"Err"))))</f>
        <v>321</v>
      </c>
      <c r="BH52" s="7">
        <f>IF(OR(BG$46="S",BG$46="",BG$46="STD",BG$46="A",BG$46="AES",BG$46="F",BG$46="Fiber")," ",IF(OR(BG$46="FS",BG$46="D",BG$46="DIS"),IF(MOD(BG51,9)=0,"—",16*BG51),IF(OR(BG$46="M",BG$46="MADI"),"—",IF(OR(BG$46="IPI",BG$46="IP in"),IF(MOD(BG51-1,9)&gt;=8,"—",16*BG51),"Err"))))</f>
        <v>336</v>
      </c>
      <c r="BI52" s="9" t="str">
        <f>IF(OR(BI$46="S",BI$46="",BI$46="STD",BI$46="A",BI$46="AES",BI$46="F",BI$46="Fiber")," ",IF(OR(BI$46="FS",BI$46="D",BI$46="DIS"),IF(MOD(BI51,9)=0,"—",16*BI51-15),IF(OR(BI$46="M",BI$46="MADI"),"—",IF(OR(BI$46="IPI",BI$46="IP in"),IF(MOD(BI51-1,9)&gt;=8,"—",16*BI51-15),"Err"))))</f>
        <v xml:space="preserve"> </v>
      </c>
      <c r="BJ52" s="7" t="str">
        <f>IF(OR(BI$46="S",BI$46="",BI$46="STD",BI$46="A",BI$46="AES",BI$46="F",BI$46="Fiber")," ",IF(OR(BI$46="FS",BI$46="D",BI$46="DIS"),IF(MOD(BI51,9)=0,"—",16*BI51),IF(OR(BI$46="M",BI$46="MADI"),"—",IF(OR(BI$46="IPI",BI$46="IP in"),IF(MOD(BI51-1,9)&gt;=8,"—",16*BI51),"Err"))))</f>
        <v xml:space="preserve"> </v>
      </c>
      <c r="BK52" s="9">
        <f>IF(OR(BK$46="S",BK$46="",BK$46="STD",BK$46="A",BK$46="AES",BK$46="F",BK$46="Fiber")," ",IF(OR(BK$46="FS",BK$46="D",BK$46="DIS"),IF(MOD(BK51,9)=0,"—",16*BK51-15),IF(OR(BK$46="M",BK$46="MADI"),"—",IF(OR(BK$46="IPI",BK$46="IP in"),IF(MOD(BK51-1,9)&gt;=8,"—",16*BK51-15),"Err"))))</f>
        <v>33</v>
      </c>
      <c r="BL52" s="7">
        <f>IF(OR(BK$46="S",BK$46="",BK$46="STD",BK$46="A",BK$46="AES",BK$46="F",BK$46="Fiber")," ",IF(OR(BK$46="FS",BK$46="D",BK$46="DIS"),IF(MOD(BK51,9)=0,"—",16*BK51),IF(OR(BK$46="M",BK$46="MADI"),"—",IF(OR(BK$46="IPI",BK$46="IP in"),IF(MOD(BK51-1,9)&gt;=8,"—",16*BK51),"Err"))))</f>
        <v>48</v>
      </c>
      <c r="BM52" s="3"/>
      <c r="BN52" s="15" t="s">
        <v>31</v>
      </c>
      <c r="BQ52" s="45" t="s">
        <v>32</v>
      </c>
    </row>
    <row r="53" spans="1:69" x14ac:dyDescent="0.25">
      <c r="A53" s="8">
        <f>(A$43)*9-5</f>
        <v>427</v>
      </c>
      <c r="B53" s="6"/>
      <c r="C53" s="8">
        <f>(C$43)*9-5</f>
        <v>418</v>
      </c>
      <c r="D53" s="6"/>
      <c r="E53" s="8">
        <f>(E$43)*9-5</f>
        <v>409</v>
      </c>
      <c r="F53" s="6"/>
      <c r="G53" s="8">
        <f>(G$43)*9-5</f>
        <v>400</v>
      </c>
      <c r="H53" s="6"/>
      <c r="I53" s="8">
        <f>(I$43)*9-5</f>
        <v>391</v>
      </c>
      <c r="J53" s="6"/>
      <c r="K53" s="8">
        <f>(K$43)*9-5</f>
        <v>382</v>
      </c>
      <c r="L53" s="6"/>
      <c r="M53" s="8">
        <f>(M$43)*9-5</f>
        <v>373</v>
      </c>
      <c r="N53" s="6"/>
      <c r="O53" s="8">
        <f>(O$43)*9-5</f>
        <v>364</v>
      </c>
      <c r="P53" s="6"/>
      <c r="Q53" s="8">
        <f>(Q$43)*9-5</f>
        <v>355</v>
      </c>
      <c r="R53" s="6"/>
      <c r="S53" s="8">
        <f>(S$43)*9-5</f>
        <v>346</v>
      </c>
      <c r="T53" s="6"/>
      <c r="U53" s="8">
        <f>(U$43)*9-5</f>
        <v>337</v>
      </c>
      <c r="V53" s="6"/>
      <c r="W53" s="8">
        <f>(W$43)*9-5</f>
        <v>328</v>
      </c>
      <c r="X53" s="6"/>
      <c r="Y53" s="8">
        <f>(Y$43)*9-5</f>
        <v>319</v>
      </c>
      <c r="Z53" s="6"/>
      <c r="AA53" s="8">
        <f>(AA$43)*9-5</f>
        <v>310</v>
      </c>
      <c r="AB53" s="6"/>
      <c r="AC53" s="8">
        <f>(AC$43)*9-5</f>
        <v>301</v>
      </c>
      <c r="AD53" s="6"/>
      <c r="AE53" s="8">
        <f>(AE$43)*9-5</f>
        <v>292</v>
      </c>
      <c r="AF53" s="6"/>
      <c r="AG53" s="8">
        <f>(AG$43)*9-5</f>
        <v>139</v>
      </c>
      <c r="AH53" s="6"/>
      <c r="AI53" s="8">
        <f>(AI$43)*9-5</f>
        <v>130</v>
      </c>
      <c r="AJ53" s="6"/>
      <c r="AK53" s="8">
        <f>(AK$43)*9-5</f>
        <v>121</v>
      </c>
      <c r="AL53" s="6"/>
      <c r="AM53" s="8">
        <f>(AM$43)*9-5</f>
        <v>112</v>
      </c>
      <c r="AN53" s="6"/>
      <c r="AO53" s="8">
        <f>(AO$43)*9-5</f>
        <v>103</v>
      </c>
      <c r="AP53" s="6"/>
      <c r="AQ53" s="8">
        <f>(AQ$43)*9-5</f>
        <v>94</v>
      </c>
      <c r="AR53" s="6"/>
      <c r="AS53" s="8">
        <f>(AS$43)*9-5</f>
        <v>85</v>
      </c>
      <c r="AT53" s="6"/>
      <c r="AU53" s="8">
        <f>(AU$43)*9-5</f>
        <v>76</v>
      </c>
      <c r="AV53" s="6"/>
      <c r="AW53" s="8">
        <f>(AW$43)*9-5</f>
        <v>67</v>
      </c>
      <c r="AX53" s="6"/>
      <c r="AY53" s="8">
        <f>(AY$43)*9-5</f>
        <v>58</v>
      </c>
      <c r="AZ53" s="6"/>
      <c r="BA53" s="8">
        <f>(BA$43)*9-5</f>
        <v>49</v>
      </c>
      <c r="BB53" s="6"/>
      <c r="BC53" s="8">
        <f>(BC$43)*9-5</f>
        <v>40</v>
      </c>
      <c r="BD53" s="6"/>
      <c r="BE53" s="8">
        <f>(BE$43)*9-5</f>
        <v>31</v>
      </c>
      <c r="BF53" s="6"/>
      <c r="BG53" s="8">
        <f>(BG$43)*9-5</f>
        <v>22</v>
      </c>
      <c r="BH53" s="6"/>
      <c r="BI53" s="8">
        <f>(BI$43)*9-5</f>
        <v>13</v>
      </c>
      <c r="BJ53" s="6"/>
      <c r="BK53" s="8">
        <f>(BK$43)*9-5</f>
        <v>4</v>
      </c>
      <c r="BL53" s="6"/>
      <c r="BN53" s="15"/>
    </row>
    <row r="54" spans="1:69" x14ac:dyDescent="0.25">
      <c r="A54" s="9">
        <f>IF(OR(A$46="S",A$46="",A$46="STD",A$46="A",A$46="AES",A$46="F",A$46="Fiber")," ",IF(OR(A$46="FS",A$46="D",A$46="DIS"),IF(MOD(A53,9)=0,"—",16*A53-15),IF(OR(A$46="M",A$46="MADI"),"—",IF(OR(A$46="IPI",A$46="IP in"),IF(MOD(A53-1,9)&gt;=8,"—",16*A53-15),"Err"))))</f>
        <v>6817</v>
      </c>
      <c r="B54" s="7">
        <f>IF(OR(A$46="S",A$46="",A$46="STD",A$46="A",A$46="AES",A$46="F",A$46="Fiber")," ",IF(OR(A$46="FS",A$46="D",A$46="DIS"),IF(MOD(A53,9)=0,"—",16*A53),IF(OR(A$46="M",A$46="MADI"),"—",IF(OR(A$46="IPI",A$46="IP in"),IF(MOD(A53-1,9)&gt;=8,"—",16*A53),"Err"))))</f>
        <v>6832</v>
      </c>
      <c r="C54" s="9">
        <f>IF(OR(C$46="S",C$46="",C$46="STD",C$46="A",C$46="AES",C$46="F",C$46="Fiber")," ",IF(OR(C$46="FS",C$46="D",C$46="DIS"),IF(MOD(C53,9)=0,"—",16*C53-15),IF(OR(C$46="M",C$46="MADI"),"—",IF(OR(C$46="IPI",C$46="IP in"),IF(MOD(C53-1,9)&gt;=8,"—",16*C53-15),"Err"))))</f>
        <v>6673</v>
      </c>
      <c r="D54" s="7">
        <f>IF(OR(C$46="S",C$46="",C$46="STD",C$46="A",C$46="AES",C$46="F",C$46="Fiber")," ",IF(OR(C$46="FS",C$46="D",C$46="DIS"),IF(MOD(C53,9)=0,"—",16*C53),IF(OR(C$46="M",C$46="MADI"),"—",IF(OR(C$46="IPI",C$46="IP in"),IF(MOD(C53-1,9)&gt;=8,"—",16*C53),"Err"))))</f>
        <v>6688</v>
      </c>
      <c r="E54" s="9">
        <f>IF(OR(E$46="S",E$46="",E$46="STD",E$46="A",E$46="AES",E$46="F",E$46="Fiber")," ",IF(OR(E$46="FS",E$46="D",E$46="DIS"),IF(MOD(E53,9)=0,"—",16*E53-15),IF(OR(E$46="M",E$46="MADI"),"—",IF(OR(E$46="IPI",E$46="IP in"),IF(MOD(E53-1,9)&gt;=8,"—",16*E53-15),"Err"))))</f>
        <v>6529</v>
      </c>
      <c r="F54" s="7">
        <f>IF(OR(E$46="S",E$46="",E$46="STD",E$46="A",E$46="AES",E$46="F",E$46="Fiber")," ",IF(OR(E$46="FS",E$46="D",E$46="DIS"),IF(MOD(E53,9)=0,"—",16*E53),IF(OR(E$46="M",E$46="MADI"),"—",IF(OR(E$46="IPI",E$46="IP in"),IF(MOD(E53-1,9)&gt;=8,"—",16*E53),"Err"))))</f>
        <v>6544</v>
      </c>
      <c r="G54" s="9">
        <f>IF(OR(G$46="S",G$46="",G$46="STD",G$46="A",G$46="AES",G$46="F",G$46="Fiber")," ",IF(OR(G$46="FS",G$46="D",G$46="DIS"),IF(MOD(G53,9)=0,"—",16*G53-15),IF(OR(G$46="M",G$46="MADI"),"—",IF(OR(G$46="IPI",G$46="IP in"),IF(MOD(G53-1,9)&gt;=8,"—",16*G53-15),"Err"))))</f>
        <v>6385</v>
      </c>
      <c r="H54" s="7">
        <f>IF(OR(G$46="S",G$46="",G$46="STD",G$46="A",G$46="AES",G$46="F",G$46="Fiber")," ",IF(OR(G$46="FS",G$46="D",G$46="DIS"),IF(MOD(G53,9)=0,"—",16*G53),IF(OR(G$46="M",G$46="MADI"),"—",IF(OR(G$46="IPI",G$46="IP in"),IF(MOD(G53-1,9)&gt;=8,"—",16*G53),"Err"))))</f>
        <v>6400</v>
      </c>
      <c r="I54" s="9">
        <f>IF(OR(I$46="S",I$46="",I$46="STD",I$46="A",I$46="AES",I$46="F",I$46="Fiber")," ",IF(OR(I$46="FS",I$46="D",I$46="DIS"),IF(MOD(I53,9)=0,"—",16*I53-15),IF(OR(I$46="M",I$46="MADI"),"—",IF(OR(I$46="IPI",I$46="IP in"),IF(MOD(I53-1,9)&gt;=8,"—",16*I53-15),"Err"))))</f>
        <v>6241</v>
      </c>
      <c r="J54" s="7">
        <f>IF(OR(I$46="S",I$46="",I$46="STD",I$46="A",I$46="AES",I$46="F",I$46="Fiber")," ",IF(OR(I$46="FS",I$46="D",I$46="DIS"),IF(MOD(I53,9)=0,"—",16*I53),IF(OR(I$46="M",I$46="MADI"),"—",IF(OR(I$46="IPI",I$46="IP in"),IF(MOD(I53-1,9)&gt;=8,"—",16*I53),"Err"))))</f>
        <v>6256</v>
      </c>
      <c r="K54" s="9">
        <f>IF(OR(K$46="S",K$46="",K$46="STD",K$46="A",K$46="AES",K$46="F",K$46="Fiber")," ",IF(OR(K$46="FS",K$46="D",K$46="DIS"),IF(MOD(K53,9)=0,"—",16*K53-15),IF(OR(K$46="M",K$46="MADI"),"—",IF(OR(K$46="IPI",K$46="IP in"),IF(MOD(K53-1,9)&gt;=8,"—",16*K53-15),"Err"))))</f>
        <v>6097</v>
      </c>
      <c r="L54" s="7">
        <f>IF(OR(K$46="S",K$46="",K$46="STD",K$46="A",K$46="AES",K$46="F",K$46="Fiber")," ",IF(OR(K$46="FS",K$46="D",K$46="DIS"),IF(MOD(K53,9)=0,"—",16*K53),IF(OR(K$46="M",K$46="MADI"),"—",IF(OR(K$46="IPI",K$46="IP in"),IF(MOD(K53-1,9)&gt;=8,"—",16*K53),"Err"))))</f>
        <v>6112</v>
      </c>
      <c r="M54" s="9">
        <f>IF(OR(M$46="S",M$46="",M$46="STD",M$46="A",M$46="AES",M$46="F",M$46="Fiber")," ",IF(OR(M$46="FS",M$46="D",M$46="DIS"),IF(MOD(M53,9)=0,"—",16*M53-15),IF(OR(M$46="M",M$46="MADI"),"—",IF(OR(M$46="IPI",M$46="IP in"),IF(MOD(M53-1,9)&gt;=8,"—",16*M53-15),"Err"))))</f>
        <v>5953</v>
      </c>
      <c r="N54" s="7">
        <f>IF(OR(M$46="S",M$46="",M$46="STD",M$46="A",M$46="AES",M$46="F",M$46="Fiber")," ",IF(OR(M$46="FS",M$46="D",M$46="DIS"),IF(MOD(M53,9)=0,"—",16*M53),IF(OR(M$46="M",M$46="MADI"),"—",IF(OR(M$46="IPI",M$46="IP in"),IF(MOD(M53-1,9)&gt;=8,"—",16*M53),"Err"))))</f>
        <v>5968</v>
      </c>
      <c r="O54" s="9">
        <f>IF(OR(O$46="S",O$46="",O$46="STD",O$46="A",O$46="AES",O$46="F",O$46="Fiber")," ",IF(OR(O$46="FS",O$46="D",O$46="DIS"),IF(MOD(O53,9)=0,"—",16*O53-15),IF(OR(O$46="M",O$46="MADI"),"—",IF(OR(O$46="IPI",O$46="IP in"),IF(MOD(O53-1,9)&gt;=8,"—",16*O53-15),"Err"))))</f>
        <v>5809</v>
      </c>
      <c r="P54" s="7">
        <f>IF(OR(O$46="S",O$46="",O$46="STD",O$46="A",O$46="AES",O$46="F",O$46="Fiber")," ",IF(OR(O$46="FS",O$46="D",O$46="DIS"),IF(MOD(O53,9)=0,"—",16*O53),IF(OR(O$46="M",O$46="MADI"),"—",IF(OR(O$46="IPI",O$46="IP in"),IF(MOD(O53-1,9)&gt;=8,"—",16*O53),"Err"))))</f>
        <v>5824</v>
      </c>
      <c r="Q54" s="9">
        <f>IF(OR(Q$46="S",Q$46="",Q$46="STD",Q$46="A",Q$46="AES",Q$46="F",Q$46="Fiber")," ",IF(OR(Q$46="FS",Q$46="D",Q$46="DIS"),IF(MOD(Q53,9)=0,"—",16*Q53-15),IF(OR(Q$46="M",Q$46="MADI"),"—",IF(OR(Q$46="IPI",Q$46="IP in"),IF(MOD(Q53-1,9)&gt;=8,"—",16*Q53-15),"Err"))))</f>
        <v>5665</v>
      </c>
      <c r="R54" s="7">
        <f>IF(OR(Q$46="S",Q$46="",Q$46="STD",Q$46="A",Q$46="AES",Q$46="F",Q$46="Fiber")," ",IF(OR(Q$46="FS",Q$46="D",Q$46="DIS"),IF(MOD(Q53,9)=0,"—",16*Q53),IF(OR(Q$46="M",Q$46="MADI"),"—",IF(OR(Q$46="IPI",Q$46="IP in"),IF(MOD(Q53-1,9)&gt;=8,"—",16*Q53),"Err"))))</f>
        <v>5680</v>
      </c>
      <c r="S54" s="9">
        <f>IF(OR(S$46="S",S$46="",S$46="STD",S$46="A",S$46="AES",S$46="F",S$46="Fiber")," ",IF(OR(S$46="FS",S$46="D",S$46="DIS"),IF(MOD(S53,9)=0,"—",16*S53-15),IF(OR(S$46="M",S$46="MADI"),"—",IF(OR(S$46="IPI",S$46="IP in"),IF(MOD(S53-1,9)&gt;=8,"—",16*S53-15),"Err"))))</f>
        <v>5521</v>
      </c>
      <c r="T54" s="7">
        <f>IF(OR(S$46="S",S$46="",S$46="STD",S$46="A",S$46="AES",S$46="F",S$46="Fiber")," ",IF(OR(S$46="FS",S$46="D",S$46="DIS"),IF(MOD(S53,9)=0,"—",16*S53),IF(OR(S$46="M",S$46="MADI"),"—",IF(OR(S$46="IPI",S$46="IP in"),IF(MOD(S53-1,9)&gt;=8,"—",16*S53),"Err"))))</f>
        <v>5536</v>
      </c>
      <c r="U54" s="9">
        <f>IF(OR(U$46="S",U$46="",U$46="STD",U$46="A",U$46="AES",U$46="F",U$46="Fiber")," ",IF(OR(U$46="FS",U$46="D",U$46="DIS"),IF(MOD(U53,9)=0,"—",16*U53-15),IF(OR(U$46="M",U$46="MADI"),"—",IF(OR(U$46="IPI",U$46="IP in"),IF(MOD(U53-1,9)&gt;=8,"—",16*U53-15),"Err"))))</f>
        <v>5377</v>
      </c>
      <c r="V54" s="7">
        <f>IF(OR(U$46="S",U$46="",U$46="STD",U$46="A",U$46="AES",U$46="F",U$46="Fiber")," ",IF(OR(U$46="FS",U$46="D",U$46="DIS"),IF(MOD(U53,9)=0,"—",16*U53),IF(OR(U$46="M",U$46="MADI"),"—",IF(OR(U$46="IPI",U$46="IP in"),IF(MOD(U53-1,9)&gt;=8,"—",16*U53),"Err"))))</f>
        <v>5392</v>
      </c>
      <c r="W54" s="9">
        <f>IF(OR(W$46="S",W$46="",W$46="STD",W$46="A",W$46="AES",W$46="F",W$46="Fiber")," ",IF(OR(W$46="FS",W$46="D",W$46="DIS"),IF(MOD(W53,9)=0,"—",16*W53-15),IF(OR(W$46="M",W$46="MADI"),"—",IF(OR(W$46="IPI",W$46="IP in"),IF(MOD(W53-1,9)&gt;=8,"—",16*W53-15),"Err"))))</f>
        <v>5233</v>
      </c>
      <c r="X54" s="7">
        <f>IF(OR(W$46="S",W$46="",W$46="STD",W$46="A",W$46="AES",W$46="F",W$46="Fiber")," ",IF(OR(W$46="FS",W$46="D",W$46="DIS"),IF(MOD(W53,9)=0,"—",16*W53),IF(OR(W$46="M",W$46="MADI"),"—",IF(OR(W$46="IPI",W$46="IP in"),IF(MOD(W53-1,9)&gt;=8,"—",16*W53),"Err"))))</f>
        <v>5248</v>
      </c>
      <c r="Y54" s="9">
        <f>IF(OR(Y$46="S",Y$46="",Y$46="STD",Y$46="A",Y$46="AES",Y$46="F",Y$46="Fiber")," ",IF(OR(Y$46="FS",Y$46="D",Y$46="DIS"),IF(MOD(Y53,9)=0,"—",16*Y53-15),IF(OR(Y$46="M",Y$46="MADI"),"—",IF(OR(Y$46="IPI",Y$46="IP in"),IF(MOD(Y53-1,9)&gt;=8,"—",16*Y53-15),"Err"))))</f>
        <v>5089</v>
      </c>
      <c r="Z54" s="7">
        <f>IF(OR(Y$46="S",Y$46="",Y$46="STD",Y$46="A",Y$46="AES",Y$46="F",Y$46="Fiber")," ",IF(OR(Y$46="FS",Y$46="D",Y$46="DIS"),IF(MOD(Y53,9)=0,"—",16*Y53),IF(OR(Y$46="M",Y$46="MADI"),"—",IF(OR(Y$46="IPI",Y$46="IP in"),IF(MOD(Y53-1,9)&gt;=8,"—",16*Y53),"Err"))))</f>
        <v>5104</v>
      </c>
      <c r="AA54" s="9">
        <f>IF(OR(AA$46="S",AA$46="",AA$46="STD",AA$46="A",AA$46="AES",AA$46="F",AA$46="Fiber")," ",IF(OR(AA$46="FS",AA$46="D",AA$46="DIS"),IF(MOD(AA53,9)=0,"—",16*AA53-15),IF(OR(AA$46="M",AA$46="MADI"),"—",IF(OR(AA$46="IPI",AA$46="IP in"),IF(MOD(AA53-1,9)&gt;=8,"—",16*AA53-15),"Err"))))</f>
        <v>4945</v>
      </c>
      <c r="AB54" s="7">
        <f>IF(OR(AA$46="S",AA$46="",AA$46="STD",AA$46="A",AA$46="AES",AA$46="F",AA$46="Fiber")," ",IF(OR(AA$46="FS",AA$46="D",AA$46="DIS"),IF(MOD(AA53,9)=0,"—",16*AA53),IF(OR(AA$46="M",AA$46="MADI"),"—",IF(OR(AA$46="IPI",AA$46="IP in"),IF(MOD(AA53-1,9)&gt;=8,"—",16*AA53),"Err"))))</f>
        <v>4960</v>
      </c>
      <c r="AC54" s="9">
        <f>IF(OR(AC$46="S",AC$46="",AC$46="STD",AC$46="A",AC$46="AES",AC$46="F",AC$46="Fiber")," ",IF(OR(AC$46="FS",AC$46="D",AC$46="DIS"),IF(MOD(AC53,9)=0,"—",16*AC53-15),IF(OR(AC$46="M",AC$46="MADI"),"—",IF(OR(AC$46="IPI",AC$46="IP in"),IF(MOD(AC53-1,9)&gt;=8,"—",16*AC53-15),"Err"))))</f>
        <v>4801</v>
      </c>
      <c r="AD54" s="7">
        <f>IF(OR(AC$46="S",AC$46="",AC$46="STD",AC$46="A",AC$46="AES",AC$46="F",AC$46="Fiber")," ",IF(OR(AC$46="FS",AC$46="D",AC$46="DIS"),IF(MOD(AC53,9)=0,"—",16*AC53),IF(OR(AC$46="M",AC$46="MADI"),"—",IF(OR(AC$46="IPI",AC$46="IP in"),IF(MOD(AC53-1,9)&gt;=8,"—",16*AC53),"Err"))))</f>
        <v>4816</v>
      </c>
      <c r="AE54" s="9">
        <f>IF(OR(AE$46="S",AE$46="",AE$46="STD",AE$46="A",AE$46="AES",AE$46="F",AE$46="Fiber")," ",IF(OR(AE$46="FS",AE$46="D",AE$46="DIS"),IF(MOD(AE53,9)=0,"—",16*AE53-15),IF(OR(AE$46="M",AE$46="MADI"),"—",IF(OR(AE$46="IPI",AE$46="IP in"),IF(MOD(AE53-1,9)&gt;=8,"—",16*AE53-15),"Err"))))</f>
        <v>4657</v>
      </c>
      <c r="AF54" s="7">
        <f>IF(OR(AE$46="S",AE$46="",AE$46="STD",AE$46="A",AE$46="AES",AE$46="F",AE$46="Fiber")," ",IF(OR(AE$46="FS",AE$46="D",AE$46="DIS"),IF(MOD(AE53,9)=0,"—",16*AE53),IF(OR(AE$46="M",AE$46="MADI"),"—",IF(OR(AE$46="IPI",AE$46="IP in"),IF(MOD(AE53-1,9)&gt;=8,"—",16*AE53),"Err"))))</f>
        <v>4672</v>
      </c>
      <c r="AG54" s="9">
        <f>IF(OR(AG$46="S",AG$46="",AG$46="STD",AG$46="A",AG$46="AES",AG$46="F",AG$46="Fiber")," ",IF(OR(AG$46="FS",AG$46="D",AG$46="DIS"),IF(MOD(AG53,9)=0,"—",16*AG53-15),IF(OR(AG$46="M",AG$46="MADI"),"—",IF(OR(AG$46="IPI",AG$46="IP in"),IF(MOD(AG53-1,9)&gt;=8,"—",16*AG53-15),"Err"))))</f>
        <v>2209</v>
      </c>
      <c r="AH54" s="7">
        <f>IF(OR(AG$46="S",AG$46="",AG$46="STD",AG$46="A",AG$46="AES",AG$46="F",AG$46="Fiber")," ",IF(OR(AG$46="FS",AG$46="D",AG$46="DIS"),IF(MOD(AG53,9)=0,"—",16*AG53),IF(OR(AG$46="M",AG$46="MADI"),"—",IF(OR(AG$46="IPI",AG$46="IP in"),IF(MOD(AG53-1,9)&gt;=8,"—",16*AG53),"Err"))))</f>
        <v>2224</v>
      </c>
      <c r="AI54" s="9">
        <f>IF(OR(AI$46="S",AI$46="",AI$46="STD",AI$46="A",AI$46="AES",AI$46="F",AI$46="Fiber")," ",IF(OR(AI$46="FS",AI$46="D",AI$46="DIS"),IF(MOD(AI53,9)=0,"—",16*AI53-15),IF(OR(AI$46="M",AI$46="MADI"),"—",IF(OR(AI$46="IPI",AI$46="IP in"),IF(MOD(AI53-1,9)&gt;=8,"—",16*AI53-15),"Err"))))</f>
        <v>2065</v>
      </c>
      <c r="AJ54" s="7">
        <f>IF(OR(AI$46="S",AI$46="",AI$46="STD",AI$46="A",AI$46="AES",AI$46="F",AI$46="Fiber")," ",IF(OR(AI$46="FS",AI$46="D",AI$46="DIS"),IF(MOD(AI53,9)=0,"—",16*AI53),IF(OR(AI$46="M",AI$46="MADI"),"—",IF(OR(AI$46="IPI",AI$46="IP in"),IF(MOD(AI53-1,9)&gt;=8,"—",16*AI53),"Err"))))</f>
        <v>2080</v>
      </c>
      <c r="AK54" s="9" t="str">
        <f>IF(OR(AK$46="S",AK$46="",AK$46="STD",AK$46="A",AK$46="AES",AK$46="F",AK$46="Fiber")," ",IF(OR(AK$46="FS",AK$46="D",AK$46="DIS"),IF(MOD(AK53,9)=0,"—",16*AK53-15),IF(OR(AK$46="M",AK$46="MADI"),"—",IF(OR(AK$46="IPI",AK$46="IP in"),IF(MOD(AK53-1,9)&gt;=8,"—",16*AK53-15),"Err"))))</f>
        <v xml:space="preserve"> </v>
      </c>
      <c r="AL54" s="7" t="str">
        <f>IF(OR(AK$46="S",AK$46="",AK$46="STD",AK$46="A",AK$46="AES",AK$46="F",AK$46="Fiber")," ",IF(OR(AK$46="FS",AK$46="D",AK$46="DIS"),IF(MOD(AK53,9)=0,"—",16*AK53),IF(OR(AK$46="M",AK$46="MADI"),"—",IF(OR(AK$46="IPI",AK$46="IP in"),IF(MOD(AK53-1,9)&gt;=8,"—",16*AK53),"Err"))))</f>
        <v xml:space="preserve"> </v>
      </c>
      <c r="AM54" s="9" t="str">
        <f>IF(OR(AM$46="S",AM$46="",AM$46="STD",AM$46="A",AM$46="AES",AM$46="F",AM$46="Fiber")," ",IF(OR(AM$46="FS",AM$46="D",AM$46="DIS"),IF(MOD(AM53,9)=0,"—",16*AM53-15),IF(OR(AM$46="M",AM$46="MADI"),"—",IF(OR(AM$46="IPI",AM$46="IP in"),IF(MOD(AM53-1,9)&gt;=8,"—",16*AM53-15),"Err"))))</f>
        <v xml:space="preserve"> </v>
      </c>
      <c r="AN54" s="7" t="str">
        <f>IF(OR(AM$46="S",AM$46="",AM$46="STD",AM$46="A",AM$46="AES",AM$46="F",AM$46="Fiber")," ",IF(OR(AM$46="FS",AM$46="D",AM$46="DIS"),IF(MOD(AM53,9)=0,"—",16*AM53),IF(OR(AM$46="M",AM$46="MADI"),"—",IF(OR(AM$46="IPI",AM$46="IP in"),IF(MOD(AM53-1,9)&gt;=8,"—",16*AM53),"Err"))))</f>
        <v xml:space="preserve"> </v>
      </c>
      <c r="AO54" s="9" t="str">
        <f>IF(OR(AO$46="S",AO$46="",AO$46="STD",AO$46="A",AO$46="AES",AO$46="F",AO$46="Fiber")," ",IF(OR(AO$46="FS",AO$46="D",AO$46="DIS"),IF(MOD(AO53,9)=0,"—",16*AO53-15),IF(OR(AO$46="M",AO$46="MADI"),"—",IF(OR(AO$46="IPI",AO$46="IP in"),IF(MOD(AO53-1,9)&gt;=8,"—",16*AO53-15),"Err"))))</f>
        <v>—</v>
      </c>
      <c r="AP54" s="7" t="str">
        <f>IF(OR(AO$46="S",AO$46="",AO$46="STD",AO$46="A",AO$46="AES",AO$46="F",AO$46="Fiber")," ",IF(OR(AO$46="FS",AO$46="D",AO$46="DIS"),IF(MOD(AO53,9)=0,"—",16*AO53),IF(OR(AO$46="M",AO$46="MADI"),"—",IF(OR(AO$46="IPI",AO$46="IP in"),IF(MOD(AO53-1,9)&gt;=8,"—",16*AO53),"Err"))))</f>
        <v>—</v>
      </c>
      <c r="AQ54" s="9">
        <f>IF(OR(AQ$46="S",AQ$46="",AQ$46="STD",AQ$46="A",AQ$46="AES",AQ$46="F",AQ$46="Fiber")," ",IF(OR(AQ$46="FS",AQ$46="D",AQ$46="DIS"),IF(MOD(AQ53,9)=0,"—",16*AQ53-15),IF(OR(AQ$46="M",AQ$46="MADI"),"—",IF(OR(AQ$46="IPI",AQ$46="IP in"),IF(MOD(AQ53-1,9)&gt;=8,"—",16*AQ53-15),"Err"))))</f>
        <v>1489</v>
      </c>
      <c r="AR54" s="7">
        <f>IF(OR(AQ$46="S",AQ$46="",AQ$46="STD",AQ$46="A",AQ$46="AES",AQ$46="F",AQ$46="Fiber")," ",IF(OR(AQ$46="FS",AQ$46="D",AQ$46="DIS"),IF(MOD(AQ53,9)=0,"—",16*AQ53),IF(OR(AQ$46="M",AQ$46="MADI"),"—",IF(OR(AQ$46="IPI",AQ$46="IP in"),IF(MOD(AQ53-1,9)&gt;=8,"—",16*AQ53),"Err"))))</f>
        <v>1504</v>
      </c>
      <c r="AS54" s="9" t="str">
        <f>IF(OR(AS$46="S",AS$46="",AS$46="STD",AS$46="A",AS$46="AES",AS$46="F",AS$46="Fiber")," ",IF(OR(AS$46="FS",AS$46="D",AS$46="DIS"),IF(MOD(AS53,9)=0,"—",16*AS53-15),IF(OR(AS$46="M",AS$46="MADI"),"—",IF(OR(AS$46="IPI",AS$46="IP in"),IF(MOD(AS53-1,9)&gt;=8,"—",16*AS53-15),"Err"))))</f>
        <v xml:space="preserve"> </v>
      </c>
      <c r="AT54" s="7" t="str">
        <f>IF(OR(AS$46="S",AS$46="",AS$46="STD",AS$46="A",AS$46="AES",AS$46="F",AS$46="Fiber")," ",IF(OR(AS$46="FS",AS$46="D",AS$46="DIS"),IF(MOD(AS53,9)=0,"—",16*AS53),IF(OR(AS$46="M",AS$46="MADI"),"—",IF(OR(AS$46="IPI",AS$46="IP in"),IF(MOD(AS53-1,9)&gt;=8,"—",16*AS53),"Err"))))</f>
        <v xml:space="preserve"> </v>
      </c>
      <c r="AU54" s="9" t="str">
        <f>IF(OR(AU$46="S",AU$46="",AU$46="STD",AU$46="A",AU$46="AES",AU$46="F",AU$46="Fiber")," ",IF(OR(AU$46="FS",AU$46="D",AU$46="DIS"),IF(MOD(AU53,9)=0,"—",16*AU53-15),IF(OR(AU$46="M",AU$46="MADI"),"—",IF(OR(AU$46="IPI",AU$46="IP in"),IF(MOD(AU53-1,9)&gt;=8,"—",16*AU53-15),"Err"))))</f>
        <v xml:space="preserve"> </v>
      </c>
      <c r="AV54" s="7" t="str">
        <f>IF(OR(AU$46="S",AU$46="",AU$46="STD",AU$46="A",AU$46="AES",AU$46="F",AU$46="Fiber")," ",IF(OR(AU$46="FS",AU$46="D",AU$46="DIS"),IF(MOD(AU53,9)=0,"—",16*AU53),IF(OR(AU$46="M",AU$46="MADI"),"—",IF(OR(AU$46="IPI",AU$46="IP in"),IF(MOD(AU53-1,9)&gt;=8,"—",16*AU53),"Err"))))</f>
        <v xml:space="preserve"> </v>
      </c>
      <c r="AW54" s="9">
        <f>IF(OR(AW$46="S",AW$46="",AW$46="STD",AW$46="A",AW$46="AES",AW$46="F",AW$46="Fiber")," ",IF(OR(AW$46="FS",AW$46="D",AW$46="DIS"),IF(MOD(AW53,9)=0,"—",16*AW53-15),IF(OR(AW$46="M",AW$46="MADI"),"—",IF(OR(AW$46="IPI",AW$46="IP in"),IF(MOD(AW53-1,9)&gt;=8,"—",16*AW53-15),"Err"))))</f>
        <v>1057</v>
      </c>
      <c r="AX54" s="7">
        <f>IF(OR(AW$46="S",AW$46="",AW$46="STD",AW$46="A",AW$46="AES",AW$46="F",AW$46="Fiber")," ",IF(OR(AW$46="FS",AW$46="D",AW$46="DIS"),IF(MOD(AW53,9)=0,"—",16*AW53),IF(OR(AW$46="M",AW$46="MADI"),"—",IF(OR(AW$46="IPI",AW$46="IP in"),IF(MOD(AW53-1,9)&gt;=8,"—",16*AW53),"Err"))))</f>
        <v>1072</v>
      </c>
      <c r="AY54" s="9">
        <f>IF(OR(AY$46="S",AY$46="",AY$46="STD",AY$46="A",AY$46="AES",AY$46="F",AY$46="Fiber")," ",IF(OR(AY$46="FS",AY$46="D",AY$46="DIS"),IF(MOD(AY53,9)=0,"—",16*AY53-15),IF(OR(AY$46="M",AY$46="MADI"),"—",IF(OR(AY$46="IPI",AY$46="IP in"),IF(MOD(AY53-1,9)&gt;=8,"—",16*AY53-15),"Err"))))</f>
        <v>913</v>
      </c>
      <c r="AZ54" s="7">
        <f>IF(OR(AY$46="S",AY$46="",AY$46="STD",AY$46="A",AY$46="AES",AY$46="F",AY$46="Fiber")," ",IF(OR(AY$46="FS",AY$46="D",AY$46="DIS"),IF(MOD(AY53,9)=0,"—",16*AY53),IF(OR(AY$46="M",AY$46="MADI"),"—",IF(OR(AY$46="IPI",AY$46="IP in"),IF(MOD(AY53-1,9)&gt;=8,"—",16*AY53),"Err"))))</f>
        <v>928</v>
      </c>
      <c r="BA54" s="9" t="str">
        <f>IF(OR(BA$46="S",BA$46="",BA$46="STD",BA$46="A",BA$46="AES",BA$46="F",BA$46="Fiber")," ",IF(OR(BA$46="FS",BA$46="D",BA$46="DIS"),IF(MOD(BA53,9)=0,"—",16*BA53-15),IF(OR(BA$46="M",BA$46="MADI"),"—",IF(OR(BA$46="IPI",BA$46="IP in"),IF(MOD(BA53-1,9)&gt;=8,"—",16*BA53-15),"Err"))))</f>
        <v xml:space="preserve"> </v>
      </c>
      <c r="BB54" s="7" t="str">
        <f>IF(OR(BA$46="S",BA$46="",BA$46="STD",BA$46="A",BA$46="AES",BA$46="F",BA$46="Fiber")," ",IF(OR(BA$46="FS",BA$46="D",BA$46="DIS"),IF(MOD(BA53,9)=0,"—",16*BA53),IF(OR(BA$46="M",BA$46="MADI"),"—",IF(OR(BA$46="IPI",BA$46="IP in"),IF(MOD(BA53-1,9)&gt;=8,"—",16*BA53),"Err"))))</f>
        <v xml:space="preserve"> </v>
      </c>
      <c r="BC54" s="9" t="str">
        <f>IF(OR(BC$46="S",BC$46="",BC$46="STD",BC$46="A",BC$46="AES",BC$46="F",BC$46="Fiber")," ",IF(OR(BC$46="FS",BC$46="D",BC$46="DIS"),IF(MOD(BC53,9)=0,"—",16*BC53-15),IF(OR(BC$46="M",BC$46="MADI"),"—",IF(OR(BC$46="IPI",BC$46="IP in"),IF(MOD(BC53-1,9)&gt;=8,"—",16*BC53-15),"Err"))))</f>
        <v xml:space="preserve"> </v>
      </c>
      <c r="BD54" s="7" t="str">
        <f>IF(OR(BC$46="S",BC$46="",BC$46="STD",BC$46="A",BC$46="AES",BC$46="F",BC$46="Fiber")," ",IF(OR(BC$46="FS",BC$46="D",BC$46="DIS"),IF(MOD(BC53,9)=0,"—",16*BC53),IF(OR(BC$46="M",BC$46="MADI"),"—",IF(OR(BC$46="IPI",BC$46="IP in"),IF(MOD(BC53-1,9)&gt;=8,"—",16*BC53),"Err"))))</f>
        <v xml:space="preserve"> </v>
      </c>
      <c r="BE54" s="9" t="str">
        <f>IF(OR(BE$46="S",BE$46="",BE$46="STD",BE$46="A",BE$46="AES",BE$46="F",BE$46="Fiber")," ",IF(OR(BE$46="FS",BE$46="D",BE$46="DIS"),IF(MOD(BE53,9)=0,"—",16*BE53-15),IF(OR(BE$46="M",BE$46="MADI"),"—",IF(OR(BE$46="IPI",BE$46="IP in"),IF(MOD(BE53-1,9)&gt;=8,"—",16*BE53-15),"Err"))))</f>
        <v>—</v>
      </c>
      <c r="BF54" s="7" t="str">
        <f>IF(OR(BE$46="S",BE$46="",BE$46="STD",BE$46="A",BE$46="AES",BE$46="F",BE$46="Fiber")," ",IF(OR(BE$46="FS",BE$46="D",BE$46="DIS"),IF(MOD(BE53,9)=0,"—",16*BE53),IF(OR(BE$46="M",BE$46="MADI"),"—",IF(OR(BE$46="IPI",BE$46="IP in"),IF(MOD(BE53-1,9)&gt;=8,"—",16*BE53),"Err"))))</f>
        <v>—</v>
      </c>
      <c r="BG54" s="9">
        <f>IF(OR(BG$46="S",BG$46="",BG$46="STD",BG$46="A",BG$46="AES",BG$46="F",BG$46="Fiber")," ",IF(OR(BG$46="FS",BG$46="D",BG$46="DIS"),IF(MOD(BG53,9)=0,"—",16*BG53-15),IF(OR(BG$46="M",BG$46="MADI"),"—",IF(OR(BG$46="IPI",BG$46="IP in"),IF(MOD(BG53-1,9)&gt;=8,"—",16*BG53-15),"Err"))))</f>
        <v>337</v>
      </c>
      <c r="BH54" s="7">
        <f>IF(OR(BG$46="S",BG$46="",BG$46="STD",BG$46="A",BG$46="AES",BG$46="F",BG$46="Fiber")," ",IF(OR(BG$46="FS",BG$46="D",BG$46="DIS"),IF(MOD(BG53,9)=0,"—",16*BG53),IF(OR(BG$46="M",BG$46="MADI"),"—",IF(OR(BG$46="IPI",BG$46="IP in"),IF(MOD(BG53-1,9)&gt;=8,"—",16*BG53),"Err"))))</f>
        <v>352</v>
      </c>
      <c r="BI54" s="9" t="str">
        <f>IF(OR(BI$46="S",BI$46="",BI$46="STD",BI$46="A",BI$46="AES",BI$46="F",BI$46="Fiber")," ",IF(OR(BI$46="FS",BI$46="D",BI$46="DIS"),IF(MOD(BI53,9)=0,"—",16*BI53-15),IF(OR(BI$46="M",BI$46="MADI"),"—",IF(OR(BI$46="IPI",BI$46="IP in"),IF(MOD(BI53-1,9)&gt;=8,"—",16*BI53-15),"Err"))))</f>
        <v xml:space="preserve"> </v>
      </c>
      <c r="BJ54" s="7" t="str">
        <f>IF(OR(BI$46="S",BI$46="",BI$46="STD",BI$46="A",BI$46="AES",BI$46="F",BI$46="Fiber")," ",IF(OR(BI$46="FS",BI$46="D",BI$46="DIS"),IF(MOD(BI53,9)=0,"—",16*BI53),IF(OR(BI$46="M",BI$46="MADI"),"—",IF(OR(BI$46="IPI",BI$46="IP in"),IF(MOD(BI53-1,9)&gt;=8,"—",16*BI53),"Err"))))</f>
        <v xml:space="preserve"> </v>
      </c>
      <c r="BK54" s="9">
        <f>IF(OR(BK$46="S",BK$46="",BK$46="STD",BK$46="A",BK$46="AES",BK$46="F",BK$46="Fiber")," ",IF(OR(BK$46="FS",BK$46="D",BK$46="DIS"),IF(MOD(BK53,9)=0,"—",16*BK53-15),IF(OR(BK$46="M",BK$46="MADI"),"—",IF(OR(BK$46="IPI",BK$46="IP in"),IF(MOD(BK53-1,9)&gt;=8,"—",16*BK53-15),"Err"))))</f>
        <v>49</v>
      </c>
      <c r="BL54" s="7">
        <f>IF(OR(BK$46="S",BK$46="",BK$46="STD",BK$46="A",BK$46="AES",BK$46="F",BK$46="Fiber")," ",IF(OR(BK$46="FS",BK$46="D",BK$46="DIS"),IF(MOD(BK53,9)=0,"—",16*BK53),IF(OR(BK$46="M",BK$46="MADI"),"—",IF(OR(BK$46="IPI",BK$46="IP in"),IF(MOD(BK53-1,9)&gt;=8,"—",16*BK53),"Err"))))</f>
        <v>64</v>
      </c>
      <c r="BN54" s="13" t="s">
        <v>3</v>
      </c>
    </row>
    <row r="55" spans="1:69" x14ac:dyDescent="0.25">
      <c r="A55" s="8">
        <f>(A$43)*9-4</f>
        <v>428</v>
      </c>
      <c r="B55" s="6"/>
      <c r="C55" s="8">
        <f>(C$43)*9-4</f>
        <v>419</v>
      </c>
      <c r="D55" s="6"/>
      <c r="E55" s="8">
        <f>(E$43)*9-4</f>
        <v>410</v>
      </c>
      <c r="F55" s="6"/>
      <c r="G55" s="8">
        <f>(G$43)*9-4</f>
        <v>401</v>
      </c>
      <c r="H55" s="6"/>
      <c r="I55" s="8">
        <f>(I$43)*9-4</f>
        <v>392</v>
      </c>
      <c r="J55" s="6"/>
      <c r="K55" s="8">
        <f>(K$43)*9-4</f>
        <v>383</v>
      </c>
      <c r="L55" s="6"/>
      <c r="M55" s="8">
        <f>(M$43)*9-4</f>
        <v>374</v>
      </c>
      <c r="N55" s="6"/>
      <c r="O55" s="8">
        <f>(O$43)*9-4</f>
        <v>365</v>
      </c>
      <c r="P55" s="6"/>
      <c r="Q55" s="8">
        <f>(Q$43)*9-4</f>
        <v>356</v>
      </c>
      <c r="R55" s="6"/>
      <c r="S55" s="8">
        <f>(S$43)*9-4</f>
        <v>347</v>
      </c>
      <c r="T55" s="6"/>
      <c r="U55" s="8">
        <f>(U$43)*9-4</f>
        <v>338</v>
      </c>
      <c r="V55" s="6"/>
      <c r="W55" s="8">
        <f>(W$43)*9-4</f>
        <v>329</v>
      </c>
      <c r="X55" s="6"/>
      <c r="Y55" s="8">
        <f>(Y$43)*9-4</f>
        <v>320</v>
      </c>
      <c r="Z55" s="6"/>
      <c r="AA55" s="8">
        <f>(AA$43)*9-4</f>
        <v>311</v>
      </c>
      <c r="AB55" s="6"/>
      <c r="AC55" s="8">
        <f>(AC$43)*9-4</f>
        <v>302</v>
      </c>
      <c r="AD55" s="6"/>
      <c r="AE55" s="8">
        <f>(AE$43)*9-4</f>
        <v>293</v>
      </c>
      <c r="AF55" s="6"/>
      <c r="AG55" s="8">
        <f>(AG$43)*9-4</f>
        <v>140</v>
      </c>
      <c r="AH55" s="6"/>
      <c r="AI55" s="8">
        <f>(AI$43)*9-4</f>
        <v>131</v>
      </c>
      <c r="AJ55" s="6"/>
      <c r="AK55" s="8">
        <f>(AK$43)*9-4</f>
        <v>122</v>
      </c>
      <c r="AL55" s="6"/>
      <c r="AM55" s="8">
        <f>(AM$43)*9-4</f>
        <v>113</v>
      </c>
      <c r="AN55" s="6"/>
      <c r="AO55" s="8">
        <f>(AO$43)*9-4</f>
        <v>104</v>
      </c>
      <c r="AP55" s="6"/>
      <c r="AQ55" s="8">
        <f>(AQ$43)*9-4</f>
        <v>95</v>
      </c>
      <c r="AR55" s="6"/>
      <c r="AS55" s="8">
        <f>(AS$43)*9-4</f>
        <v>86</v>
      </c>
      <c r="AT55" s="6"/>
      <c r="AU55" s="8">
        <f>(AU$43)*9-4</f>
        <v>77</v>
      </c>
      <c r="AV55" s="6"/>
      <c r="AW55" s="8">
        <f>(AW$43)*9-4</f>
        <v>68</v>
      </c>
      <c r="AX55" s="6"/>
      <c r="AY55" s="8">
        <f>(AY$43)*9-4</f>
        <v>59</v>
      </c>
      <c r="AZ55" s="6"/>
      <c r="BA55" s="8">
        <f>(BA$43)*9-4</f>
        <v>50</v>
      </c>
      <c r="BB55" s="6"/>
      <c r="BC55" s="8">
        <f>(BC$43)*9-4</f>
        <v>41</v>
      </c>
      <c r="BD55" s="6"/>
      <c r="BE55" s="8">
        <f>(BE$43)*9-4</f>
        <v>32</v>
      </c>
      <c r="BF55" s="6"/>
      <c r="BG55" s="8">
        <f>(BG$43)*9-4</f>
        <v>23</v>
      </c>
      <c r="BH55" s="6"/>
      <c r="BI55" s="8">
        <f>(BI$43)*9-4</f>
        <v>14</v>
      </c>
      <c r="BJ55" s="6"/>
      <c r="BK55" s="8">
        <f>(BK$43)*9-4</f>
        <v>5</v>
      </c>
      <c r="BL55" s="6"/>
    </row>
    <row r="56" spans="1:69" x14ac:dyDescent="0.25">
      <c r="A56" s="9">
        <f>IF(OR(A$46="S",A$46="",A$46="STD",A$46="A",A$46="AES",A$46="F",A$46="Fiber")," ",IF(OR(A$46="FS",A$46="D",A$46="DIS"),IF(MOD(A55,9)=0,"—",16*A55-15),IF(OR(A$46="M",A$46="MADI"),"—",IF(OR(A$46="IPI",A$46="IP in"),IF(MOD(A55-1,9)&gt;=8,"—",16*A55-15),"Err"))))</f>
        <v>6833</v>
      </c>
      <c r="B56" s="7">
        <f>IF(OR(A$46="S",A$46="",A$46="STD",A$46="A",A$46="AES",A$46="F",A$46="Fiber")," ",IF(OR(A$46="FS",A$46="D",A$46="DIS"),IF(MOD(A55,9)=0,"—",16*A55),IF(OR(A$46="M",A$46="MADI"),"—",IF(OR(A$46="IPI",A$46="IP in"),IF(MOD(A55-1,9)&gt;=8,"—",16*A55),"Err"))))</f>
        <v>6848</v>
      </c>
      <c r="C56" s="9">
        <f>IF(OR(C$46="S",C$46="",C$46="STD",C$46="A",C$46="AES",C$46="F",C$46="Fiber")," ",IF(OR(C$46="FS",C$46="D",C$46="DIS"),IF(MOD(C55,9)=0,"—",16*C55-15),IF(OR(C$46="M",C$46="MADI"),"—",IF(OR(C$46="IPI",C$46="IP in"),IF(MOD(C55-1,9)&gt;=8,"—",16*C55-15),"Err"))))</f>
        <v>6689</v>
      </c>
      <c r="D56" s="7">
        <f>IF(OR(C$46="S",C$46="",C$46="STD",C$46="A",C$46="AES",C$46="F",C$46="Fiber")," ",IF(OR(C$46="FS",C$46="D",C$46="DIS"),IF(MOD(C55,9)=0,"—",16*C55),IF(OR(C$46="M",C$46="MADI"),"—",IF(OR(C$46="IPI",C$46="IP in"),IF(MOD(C55-1,9)&gt;=8,"—",16*C55),"Err"))))</f>
        <v>6704</v>
      </c>
      <c r="E56" s="9">
        <f>IF(OR(E$46="S",E$46="",E$46="STD",E$46="A",E$46="AES",E$46="F",E$46="Fiber")," ",IF(OR(E$46="FS",E$46="D",E$46="DIS"),IF(MOD(E55,9)=0,"—",16*E55-15),IF(OR(E$46="M",E$46="MADI"),"—",IF(OR(E$46="IPI",E$46="IP in"),IF(MOD(E55-1,9)&gt;=8,"—",16*E55-15),"Err"))))</f>
        <v>6545</v>
      </c>
      <c r="F56" s="7">
        <f>IF(OR(E$46="S",E$46="",E$46="STD",E$46="A",E$46="AES",E$46="F",E$46="Fiber")," ",IF(OR(E$46="FS",E$46="D",E$46="DIS"),IF(MOD(E55,9)=0,"—",16*E55),IF(OR(E$46="M",E$46="MADI"),"—",IF(OR(E$46="IPI",E$46="IP in"),IF(MOD(E55-1,9)&gt;=8,"—",16*E55),"Err"))))</f>
        <v>6560</v>
      </c>
      <c r="G56" s="9">
        <f>IF(OR(G$46="S",G$46="",G$46="STD",G$46="A",G$46="AES",G$46="F",G$46="Fiber")," ",IF(OR(G$46="FS",G$46="D",G$46="DIS"),IF(MOD(G55,9)=0,"—",16*G55-15),IF(OR(G$46="M",G$46="MADI"),"—",IF(OR(G$46="IPI",G$46="IP in"),IF(MOD(G55-1,9)&gt;=8,"—",16*G55-15),"Err"))))</f>
        <v>6401</v>
      </c>
      <c r="H56" s="7">
        <f>IF(OR(G$46="S",G$46="",G$46="STD",G$46="A",G$46="AES",G$46="F",G$46="Fiber")," ",IF(OR(G$46="FS",G$46="D",G$46="DIS"),IF(MOD(G55,9)=0,"—",16*G55),IF(OR(G$46="M",G$46="MADI"),"—",IF(OR(G$46="IPI",G$46="IP in"),IF(MOD(G55-1,9)&gt;=8,"—",16*G55),"Err"))))</f>
        <v>6416</v>
      </c>
      <c r="I56" s="9">
        <f>IF(OR(I$46="S",I$46="",I$46="STD",I$46="A",I$46="AES",I$46="F",I$46="Fiber")," ",IF(OR(I$46="FS",I$46="D",I$46="DIS"),IF(MOD(I55,9)=0,"—",16*I55-15),IF(OR(I$46="M",I$46="MADI"),"—",IF(OR(I$46="IPI",I$46="IP in"),IF(MOD(I55-1,9)&gt;=8,"—",16*I55-15),"Err"))))</f>
        <v>6257</v>
      </c>
      <c r="J56" s="7">
        <f>IF(OR(I$46="S",I$46="",I$46="STD",I$46="A",I$46="AES",I$46="F",I$46="Fiber")," ",IF(OR(I$46="FS",I$46="D",I$46="DIS"),IF(MOD(I55,9)=0,"—",16*I55),IF(OR(I$46="M",I$46="MADI"),"—",IF(OR(I$46="IPI",I$46="IP in"),IF(MOD(I55-1,9)&gt;=8,"—",16*I55),"Err"))))</f>
        <v>6272</v>
      </c>
      <c r="K56" s="9">
        <f>IF(OR(K$46="S",K$46="",K$46="STD",K$46="A",K$46="AES",K$46="F",K$46="Fiber")," ",IF(OR(K$46="FS",K$46="D",K$46="DIS"),IF(MOD(K55,9)=0,"—",16*K55-15),IF(OR(K$46="M",K$46="MADI"),"—",IF(OR(K$46="IPI",K$46="IP in"),IF(MOD(K55-1,9)&gt;=8,"—",16*K55-15),"Err"))))</f>
        <v>6113</v>
      </c>
      <c r="L56" s="7">
        <f>IF(OR(K$46="S",K$46="",K$46="STD",K$46="A",K$46="AES",K$46="F",K$46="Fiber")," ",IF(OR(K$46="FS",K$46="D",K$46="DIS"),IF(MOD(K55,9)=0,"—",16*K55),IF(OR(K$46="M",K$46="MADI"),"—",IF(OR(K$46="IPI",K$46="IP in"),IF(MOD(K55-1,9)&gt;=8,"—",16*K55),"Err"))))</f>
        <v>6128</v>
      </c>
      <c r="M56" s="9">
        <f>IF(OR(M$46="S",M$46="",M$46="STD",M$46="A",M$46="AES",M$46="F",M$46="Fiber")," ",IF(OR(M$46="FS",M$46="D",M$46="DIS"),IF(MOD(M55,9)=0,"—",16*M55-15),IF(OR(M$46="M",M$46="MADI"),"—",IF(OR(M$46="IPI",M$46="IP in"),IF(MOD(M55-1,9)&gt;=8,"—",16*M55-15),"Err"))))</f>
        <v>5969</v>
      </c>
      <c r="N56" s="7">
        <f>IF(OR(M$46="S",M$46="",M$46="STD",M$46="A",M$46="AES",M$46="F",M$46="Fiber")," ",IF(OR(M$46="FS",M$46="D",M$46="DIS"),IF(MOD(M55,9)=0,"—",16*M55),IF(OR(M$46="M",M$46="MADI"),"—",IF(OR(M$46="IPI",M$46="IP in"),IF(MOD(M55-1,9)&gt;=8,"—",16*M55),"Err"))))</f>
        <v>5984</v>
      </c>
      <c r="O56" s="9">
        <f>IF(OR(O$46="S",O$46="",O$46="STD",O$46="A",O$46="AES",O$46="F",O$46="Fiber")," ",IF(OR(O$46="FS",O$46="D",O$46="DIS"),IF(MOD(O55,9)=0,"—",16*O55-15),IF(OR(O$46="M",O$46="MADI"),"—",IF(OR(O$46="IPI",O$46="IP in"),IF(MOD(O55-1,9)&gt;=8,"—",16*O55-15),"Err"))))</f>
        <v>5825</v>
      </c>
      <c r="P56" s="7">
        <f>IF(OR(O$46="S",O$46="",O$46="STD",O$46="A",O$46="AES",O$46="F",O$46="Fiber")," ",IF(OR(O$46="FS",O$46="D",O$46="DIS"),IF(MOD(O55,9)=0,"—",16*O55),IF(OR(O$46="M",O$46="MADI"),"—",IF(OR(O$46="IPI",O$46="IP in"),IF(MOD(O55-1,9)&gt;=8,"—",16*O55),"Err"))))</f>
        <v>5840</v>
      </c>
      <c r="Q56" s="9">
        <f>IF(OR(Q$46="S",Q$46="",Q$46="STD",Q$46="A",Q$46="AES",Q$46="F",Q$46="Fiber")," ",IF(OR(Q$46="FS",Q$46="D",Q$46="DIS"),IF(MOD(Q55,9)=0,"—",16*Q55-15),IF(OR(Q$46="M",Q$46="MADI"),"—",IF(OR(Q$46="IPI",Q$46="IP in"),IF(MOD(Q55-1,9)&gt;=8,"—",16*Q55-15),"Err"))))</f>
        <v>5681</v>
      </c>
      <c r="R56" s="7">
        <f>IF(OR(Q$46="S",Q$46="",Q$46="STD",Q$46="A",Q$46="AES",Q$46="F",Q$46="Fiber")," ",IF(OR(Q$46="FS",Q$46="D",Q$46="DIS"),IF(MOD(Q55,9)=0,"—",16*Q55),IF(OR(Q$46="M",Q$46="MADI"),"—",IF(OR(Q$46="IPI",Q$46="IP in"),IF(MOD(Q55-1,9)&gt;=8,"—",16*Q55),"Err"))))</f>
        <v>5696</v>
      </c>
      <c r="S56" s="9">
        <f>IF(OR(S$46="S",S$46="",S$46="STD",S$46="A",S$46="AES",S$46="F",S$46="Fiber")," ",IF(OR(S$46="FS",S$46="D",S$46="DIS"),IF(MOD(S55,9)=0,"—",16*S55-15),IF(OR(S$46="M",S$46="MADI"),"—",IF(OR(S$46="IPI",S$46="IP in"),IF(MOD(S55-1,9)&gt;=8,"—",16*S55-15),"Err"))))</f>
        <v>5537</v>
      </c>
      <c r="T56" s="7">
        <f>IF(OR(S$46="S",S$46="",S$46="STD",S$46="A",S$46="AES",S$46="F",S$46="Fiber")," ",IF(OR(S$46="FS",S$46="D",S$46="DIS"),IF(MOD(S55,9)=0,"—",16*S55),IF(OR(S$46="M",S$46="MADI"),"—",IF(OR(S$46="IPI",S$46="IP in"),IF(MOD(S55-1,9)&gt;=8,"—",16*S55),"Err"))))</f>
        <v>5552</v>
      </c>
      <c r="U56" s="9">
        <f>IF(OR(U$46="S",U$46="",U$46="STD",U$46="A",U$46="AES",U$46="F",U$46="Fiber")," ",IF(OR(U$46="FS",U$46="D",U$46="DIS"),IF(MOD(U55,9)=0,"—",16*U55-15),IF(OR(U$46="M",U$46="MADI"),"—",IF(OR(U$46="IPI",U$46="IP in"),IF(MOD(U55-1,9)&gt;=8,"—",16*U55-15),"Err"))))</f>
        <v>5393</v>
      </c>
      <c r="V56" s="7">
        <f>IF(OR(U$46="S",U$46="",U$46="STD",U$46="A",U$46="AES",U$46="F",U$46="Fiber")," ",IF(OR(U$46="FS",U$46="D",U$46="DIS"),IF(MOD(U55,9)=0,"—",16*U55),IF(OR(U$46="M",U$46="MADI"),"—",IF(OR(U$46="IPI",U$46="IP in"),IF(MOD(U55-1,9)&gt;=8,"—",16*U55),"Err"))))</f>
        <v>5408</v>
      </c>
      <c r="W56" s="9">
        <f>IF(OR(W$46="S",W$46="",W$46="STD",W$46="A",W$46="AES",W$46="F",W$46="Fiber")," ",IF(OR(W$46="FS",W$46="D",W$46="DIS"),IF(MOD(W55,9)=0,"—",16*W55-15),IF(OR(W$46="M",W$46="MADI"),"—",IF(OR(W$46="IPI",W$46="IP in"),IF(MOD(W55-1,9)&gt;=8,"—",16*W55-15),"Err"))))</f>
        <v>5249</v>
      </c>
      <c r="X56" s="7">
        <f>IF(OR(W$46="S",W$46="",W$46="STD",W$46="A",W$46="AES",W$46="F",W$46="Fiber")," ",IF(OR(W$46="FS",W$46="D",W$46="DIS"),IF(MOD(W55,9)=0,"—",16*W55),IF(OR(W$46="M",W$46="MADI"),"—",IF(OR(W$46="IPI",W$46="IP in"),IF(MOD(W55-1,9)&gt;=8,"—",16*W55),"Err"))))</f>
        <v>5264</v>
      </c>
      <c r="Y56" s="9">
        <f>IF(OR(Y$46="S",Y$46="",Y$46="STD",Y$46="A",Y$46="AES",Y$46="F",Y$46="Fiber")," ",IF(OR(Y$46="FS",Y$46="D",Y$46="DIS"),IF(MOD(Y55,9)=0,"—",16*Y55-15),IF(OR(Y$46="M",Y$46="MADI"),"—",IF(OR(Y$46="IPI",Y$46="IP in"),IF(MOD(Y55-1,9)&gt;=8,"—",16*Y55-15),"Err"))))</f>
        <v>5105</v>
      </c>
      <c r="Z56" s="7">
        <f>IF(OR(Y$46="S",Y$46="",Y$46="STD",Y$46="A",Y$46="AES",Y$46="F",Y$46="Fiber")," ",IF(OR(Y$46="FS",Y$46="D",Y$46="DIS"),IF(MOD(Y55,9)=0,"—",16*Y55),IF(OR(Y$46="M",Y$46="MADI"),"—",IF(OR(Y$46="IPI",Y$46="IP in"),IF(MOD(Y55-1,9)&gt;=8,"—",16*Y55),"Err"))))</f>
        <v>5120</v>
      </c>
      <c r="AA56" s="9">
        <f>IF(OR(AA$46="S",AA$46="",AA$46="STD",AA$46="A",AA$46="AES",AA$46="F",AA$46="Fiber")," ",IF(OR(AA$46="FS",AA$46="D",AA$46="DIS"),IF(MOD(AA55,9)=0,"—",16*AA55-15),IF(OR(AA$46="M",AA$46="MADI"),"—",IF(OR(AA$46="IPI",AA$46="IP in"),IF(MOD(AA55-1,9)&gt;=8,"—",16*AA55-15),"Err"))))</f>
        <v>4961</v>
      </c>
      <c r="AB56" s="7">
        <f>IF(OR(AA$46="S",AA$46="",AA$46="STD",AA$46="A",AA$46="AES",AA$46="F",AA$46="Fiber")," ",IF(OR(AA$46="FS",AA$46="D",AA$46="DIS"),IF(MOD(AA55,9)=0,"—",16*AA55),IF(OR(AA$46="M",AA$46="MADI"),"—",IF(OR(AA$46="IPI",AA$46="IP in"),IF(MOD(AA55-1,9)&gt;=8,"—",16*AA55),"Err"))))</f>
        <v>4976</v>
      </c>
      <c r="AC56" s="9">
        <f>IF(OR(AC$46="S",AC$46="",AC$46="STD",AC$46="A",AC$46="AES",AC$46="F",AC$46="Fiber")," ",IF(OR(AC$46="FS",AC$46="D",AC$46="DIS"),IF(MOD(AC55,9)=0,"—",16*AC55-15),IF(OR(AC$46="M",AC$46="MADI"),"—",IF(OR(AC$46="IPI",AC$46="IP in"),IF(MOD(AC55-1,9)&gt;=8,"—",16*AC55-15),"Err"))))</f>
        <v>4817</v>
      </c>
      <c r="AD56" s="7">
        <f>IF(OR(AC$46="S",AC$46="",AC$46="STD",AC$46="A",AC$46="AES",AC$46="F",AC$46="Fiber")," ",IF(OR(AC$46="FS",AC$46="D",AC$46="DIS"),IF(MOD(AC55,9)=0,"—",16*AC55),IF(OR(AC$46="M",AC$46="MADI"),"—",IF(OR(AC$46="IPI",AC$46="IP in"),IF(MOD(AC55-1,9)&gt;=8,"—",16*AC55),"Err"))))</f>
        <v>4832</v>
      </c>
      <c r="AE56" s="9">
        <f>IF(OR(AE$46="S",AE$46="",AE$46="STD",AE$46="A",AE$46="AES",AE$46="F",AE$46="Fiber")," ",IF(OR(AE$46="FS",AE$46="D",AE$46="DIS"),IF(MOD(AE55,9)=0,"—",16*AE55-15),IF(OR(AE$46="M",AE$46="MADI"),"—",IF(OR(AE$46="IPI",AE$46="IP in"),IF(MOD(AE55-1,9)&gt;=8,"—",16*AE55-15),"Err"))))</f>
        <v>4673</v>
      </c>
      <c r="AF56" s="7">
        <f>IF(OR(AE$46="S",AE$46="",AE$46="STD",AE$46="A",AE$46="AES",AE$46="F",AE$46="Fiber")," ",IF(OR(AE$46="FS",AE$46="D",AE$46="DIS"),IF(MOD(AE55,9)=0,"—",16*AE55),IF(OR(AE$46="M",AE$46="MADI"),"—",IF(OR(AE$46="IPI",AE$46="IP in"),IF(MOD(AE55-1,9)&gt;=8,"—",16*AE55),"Err"))))</f>
        <v>4688</v>
      </c>
      <c r="AG56" s="9">
        <f>IF(OR(AG$46="S",AG$46="",AG$46="STD",AG$46="A",AG$46="AES",AG$46="F",AG$46="Fiber")," ",IF(OR(AG$46="FS",AG$46="D",AG$46="DIS"),IF(MOD(AG55,9)=0,"—",16*AG55-15),IF(OR(AG$46="M",AG$46="MADI"),"—",IF(OR(AG$46="IPI",AG$46="IP in"),IF(MOD(AG55-1,9)&gt;=8,"—",16*AG55-15),"Err"))))</f>
        <v>2225</v>
      </c>
      <c r="AH56" s="7">
        <f>IF(OR(AG$46="S",AG$46="",AG$46="STD",AG$46="A",AG$46="AES",AG$46="F",AG$46="Fiber")," ",IF(OR(AG$46="FS",AG$46="D",AG$46="DIS"),IF(MOD(AG55,9)=0,"—",16*AG55),IF(OR(AG$46="M",AG$46="MADI"),"—",IF(OR(AG$46="IPI",AG$46="IP in"),IF(MOD(AG55-1,9)&gt;=8,"—",16*AG55),"Err"))))</f>
        <v>2240</v>
      </c>
      <c r="AI56" s="9">
        <f>IF(OR(AI$46="S",AI$46="",AI$46="STD",AI$46="A",AI$46="AES",AI$46="F",AI$46="Fiber")," ",IF(OR(AI$46="FS",AI$46="D",AI$46="DIS"),IF(MOD(AI55,9)=0,"—",16*AI55-15),IF(OR(AI$46="M",AI$46="MADI"),"—",IF(OR(AI$46="IPI",AI$46="IP in"),IF(MOD(AI55-1,9)&gt;=8,"—",16*AI55-15),"Err"))))</f>
        <v>2081</v>
      </c>
      <c r="AJ56" s="7">
        <f>IF(OR(AI$46="S",AI$46="",AI$46="STD",AI$46="A",AI$46="AES",AI$46="F",AI$46="Fiber")," ",IF(OR(AI$46="FS",AI$46="D",AI$46="DIS"),IF(MOD(AI55,9)=0,"—",16*AI55),IF(OR(AI$46="M",AI$46="MADI"),"—",IF(OR(AI$46="IPI",AI$46="IP in"),IF(MOD(AI55-1,9)&gt;=8,"—",16*AI55),"Err"))))</f>
        <v>2096</v>
      </c>
      <c r="AK56" s="9" t="str">
        <f>IF(OR(AK$46="S",AK$46="",AK$46="STD",AK$46="A",AK$46="AES",AK$46="F",AK$46="Fiber")," ",IF(OR(AK$46="FS",AK$46="D",AK$46="DIS"),IF(MOD(AK55,9)=0,"—",16*AK55-15),IF(OR(AK$46="M",AK$46="MADI"),"—",IF(OR(AK$46="IPI",AK$46="IP in"),IF(MOD(AK55-1,9)&gt;=8,"—",16*AK55-15),"Err"))))</f>
        <v xml:space="preserve"> </v>
      </c>
      <c r="AL56" s="7" t="str">
        <f>IF(OR(AK$46="S",AK$46="",AK$46="STD",AK$46="A",AK$46="AES",AK$46="F",AK$46="Fiber")," ",IF(OR(AK$46="FS",AK$46="D",AK$46="DIS"),IF(MOD(AK55,9)=0,"—",16*AK55),IF(OR(AK$46="M",AK$46="MADI"),"—",IF(OR(AK$46="IPI",AK$46="IP in"),IF(MOD(AK55-1,9)&gt;=8,"—",16*AK55),"Err"))))</f>
        <v xml:space="preserve"> </v>
      </c>
      <c r="AM56" s="9" t="str">
        <f>IF(OR(AM$46="S",AM$46="",AM$46="STD",AM$46="A",AM$46="AES",AM$46="F",AM$46="Fiber")," ",IF(OR(AM$46="FS",AM$46="D",AM$46="DIS"),IF(MOD(AM55,9)=0,"—",16*AM55-15),IF(OR(AM$46="M",AM$46="MADI"),"—",IF(OR(AM$46="IPI",AM$46="IP in"),IF(MOD(AM55-1,9)&gt;=8,"—",16*AM55-15),"Err"))))</f>
        <v xml:space="preserve"> </v>
      </c>
      <c r="AN56" s="7" t="str">
        <f>IF(OR(AM$46="S",AM$46="",AM$46="STD",AM$46="A",AM$46="AES",AM$46="F",AM$46="Fiber")," ",IF(OR(AM$46="FS",AM$46="D",AM$46="DIS"),IF(MOD(AM55,9)=0,"—",16*AM55),IF(OR(AM$46="M",AM$46="MADI"),"—",IF(OR(AM$46="IPI",AM$46="IP in"),IF(MOD(AM55-1,9)&gt;=8,"—",16*AM55),"Err"))))</f>
        <v xml:space="preserve"> </v>
      </c>
      <c r="AO56" s="9" t="str">
        <f>IF(OR(AO$46="S",AO$46="",AO$46="STD",AO$46="A",AO$46="AES",AO$46="F",AO$46="Fiber")," ",IF(OR(AO$46="FS",AO$46="D",AO$46="DIS"),IF(MOD(AO55,9)=0,"—",16*AO55-15),IF(OR(AO$46="M",AO$46="MADI"),"—",IF(OR(AO$46="IPI",AO$46="IP in"),IF(MOD(AO55-1,9)&gt;=8,"—",16*AO55-15),"Err"))))</f>
        <v>—</v>
      </c>
      <c r="AP56" s="7" t="str">
        <f>IF(OR(AO$46="S",AO$46="",AO$46="STD",AO$46="A",AO$46="AES",AO$46="F",AO$46="Fiber")," ",IF(OR(AO$46="FS",AO$46="D",AO$46="DIS"),IF(MOD(AO55,9)=0,"—",16*AO55),IF(OR(AO$46="M",AO$46="MADI"),"—",IF(OR(AO$46="IPI",AO$46="IP in"),IF(MOD(AO55-1,9)&gt;=8,"—",16*AO55),"Err"))))</f>
        <v>—</v>
      </c>
      <c r="AQ56" s="9">
        <f>IF(OR(AQ$46="S",AQ$46="",AQ$46="STD",AQ$46="A",AQ$46="AES",AQ$46="F",AQ$46="Fiber")," ",IF(OR(AQ$46="FS",AQ$46="D",AQ$46="DIS"),IF(MOD(AQ55,9)=0,"—",16*AQ55-15),IF(OR(AQ$46="M",AQ$46="MADI"),"—",IF(OR(AQ$46="IPI",AQ$46="IP in"),IF(MOD(AQ55-1,9)&gt;=8,"—",16*AQ55-15),"Err"))))</f>
        <v>1505</v>
      </c>
      <c r="AR56" s="7">
        <f>IF(OR(AQ$46="S",AQ$46="",AQ$46="STD",AQ$46="A",AQ$46="AES",AQ$46="F",AQ$46="Fiber")," ",IF(OR(AQ$46="FS",AQ$46="D",AQ$46="DIS"),IF(MOD(AQ55,9)=0,"—",16*AQ55),IF(OR(AQ$46="M",AQ$46="MADI"),"—",IF(OR(AQ$46="IPI",AQ$46="IP in"),IF(MOD(AQ55-1,9)&gt;=8,"—",16*AQ55),"Err"))))</f>
        <v>1520</v>
      </c>
      <c r="AS56" s="9" t="str">
        <f>IF(OR(AS$46="S",AS$46="",AS$46="STD",AS$46="A",AS$46="AES",AS$46="F",AS$46="Fiber")," ",IF(OR(AS$46="FS",AS$46="D",AS$46="DIS"),IF(MOD(AS55,9)=0,"—",16*AS55-15),IF(OR(AS$46="M",AS$46="MADI"),"—",IF(OR(AS$46="IPI",AS$46="IP in"),IF(MOD(AS55-1,9)&gt;=8,"—",16*AS55-15),"Err"))))</f>
        <v xml:space="preserve"> </v>
      </c>
      <c r="AT56" s="7" t="str">
        <f>IF(OR(AS$46="S",AS$46="",AS$46="STD",AS$46="A",AS$46="AES",AS$46="F",AS$46="Fiber")," ",IF(OR(AS$46="FS",AS$46="D",AS$46="DIS"),IF(MOD(AS55,9)=0,"—",16*AS55),IF(OR(AS$46="M",AS$46="MADI"),"—",IF(OR(AS$46="IPI",AS$46="IP in"),IF(MOD(AS55-1,9)&gt;=8,"—",16*AS55),"Err"))))</f>
        <v xml:space="preserve"> </v>
      </c>
      <c r="AU56" s="9" t="str">
        <f>IF(OR(AU$46="S",AU$46="",AU$46="STD",AU$46="A",AU$46="AES",AU$46="F",AU$46="Fiber")," ",IF(OR(AU$46="FS",AU$46="D",AU$46="DIS"),IF(MOD(AU55,9)=0,"—",16*AU55-15),IF(OR(AU$46="M",AU$46="MADI"),"—",IF(OR(AU$46="IPI",AU$46="IP in"),IF(MOD(AU55-1,9)&gt;=8,"—",16*AU55-15),"Err"))))</f>
        <v xml:space="preserve"> </v>
      </c>
      <c r="AV56" s="7" t="str">
        <f>IF(OR(AU$46="S",AU$46="",AU$46="STD",AU$46="A",AU$46="AES",AU$46="F",AU$46="Fiber")," ",IF(OR(AU$46="FS",AU$46="D",AU$46="DIS"),IF(MOD(AU55,9)=0,"—",16*AU55),IF(OR(AU$46="M",AU$46="MADI"),"—",IF(OR(AU$46="IPI",AU$46="IP in"),IF(MOD(AU55-1,9)&gt;=8,"—",16*AU55),"Err"))))</f>
        <v xml:space="preserve"> </v>
      </c>
      <c r="AW56" s="9">
        <f>IF(OR(AW$46="S",AW$46="",AW$46="STD",AW$46="A",AW$46="AES",AW$46="F",AW$46="Fiber")," ",IF(OR(AW$46="FS",AW$46="D",AW$46="DIS"),IF(MOD(AW55,9)=0,"—",16*AW55-15),IF(OR(AW$46="M",AW$46="MADI"),"—",IF(OR(AW$46="IPI",AW$46="IP in"),IF(MOD(AW55-1,9)&gt;=8,"—",16*AW55-15),"Err"))))</f>
        <v>1073</v>
      </c>
      <c r="AX56" s="7">
        <f>IF(OR(AW$46="S",AW$46="",AW$46="STD",AW$46="A",AW$46="AES",AW$46="F",AW$46="Fiber")," ",IF(OR(AW$46="FS",AW$46="D",AW$46="DIS"),IF(MOD(AW55,9)=0,"—",16*AW55),IF(OR(AW$46="M",AW$46="MADI"),"—",IF(OR(AW$46="IPI",AW$46="IP in"),IF(MOD(AW55-1,9)&gt;=8,"—",16*AW55),"Err"))))</f>
        <v>1088</v>
      </c>
      <c r="AY56" s="9">
        <f>IF(OR(AY$46="S",AY$46="",AY$46="STD",AY$46="A",AY$46="AES",AY$46="F",AY$46="Fiber")," ",IF(OR(AY$46="FS",AY$46="D",AY$46="DIS"),IF(MOD(AY55,9)=0,"—",16*AY55-15),IF(OR(AY$46="M",AY$46="MADI"),"—",IF(OR(AY$46="IPI",AY$46="IP in"),IF(MOD(AY55-1,9)&gt;=8,"—",16*AY55-15),"Err"))))</f>
        <v>929</v>
      </c>
      <c r="AZ56" s="7">
        <f>IF(OR(AY$46="S",AY$46="",AY$46="STD",AY$46="A",AY$46="AES",AY$46="F",AY$46="Fiber")," ",IF(OR(AY$46="FS",AY$46="D",AY$46="DIS"),IF(MOD(AY55,9)=0,"—",16*AY55),IF(OR(AY$46="M",AY$46="MADI"),"—",IF(OR(AY$46="IPI",AY$46="IP in"),IF(MOD(AY55-1,9)&gt;=8,"—",16*AY55),"Err"))))</f>
        <v>944</v>
      </c>
      <c r="BA56" s="9" t="str">
        <f>IF(OR(BA$46="S",BA$46="",BA$46="STD",BA$46="A",BA$46="AES",BA$46="F",BA$46="Fiber")," ",IF(OR(BA$46="FS",BA$46="D",BA$46="DIS"),IF(MOD(BA55,9)=0,"—",16*BA55-15),IF(OR(BA$46="M",BA$46="MADI"),"—",IF(OR(BA$46="IPI",BA$46="IP in"),IF(MOD(BA55-1,9)&gt;=8,"—",16*BA55-15),"Err"))))</f>
        <v xml:space="preserve"> </v>
      </c>
      <c r="BB56" s="7" t="str">
        <f>IF(OR(BA$46="S",BA$46="",BA$46="STD",BA$46="A",BA$46="AES",BA$46="F",BA$46="Fiber")," ",IF(OR(BA$46="FS",BA$46="D",BA$46="DIS"),IF(MOD(BA55,9)=0,"—",16*BA55),IF(OR(BA$46="M",BA$46="MADI"),"—",IF(OR(BA$46="IPI",BA$46="IP in"),IF(MOD(BA55-1,9)&gt;=8,"—",16*BA55),"Err"))))</f>
        <v xml:space="preserve"> </v>
      </c>
      <c r="BC56" s="9" t="str">
        <f>IF(OR(BC$46="S",BC$46="",BC$46="STD",BC$46="A",BC$46="AES",BC$46="F",BC$46="Fiber")," ",IF(OR(BC$46="FS",BC$46="D",BC$46="DIS"),IF(MOD(BC55,9)=0,"—",16*BC55-15),IF(OR(BC$46="M",BC$46="MADI"),"—",IF(OR(BC$46="IPI",BC$46="IP in"),IF(MOD(BC55-1,9)&gt;=8,"—",16*BC55-15),"Err"))))</f>
        <v xml:space="preserve"> </v>
      </c>
      <c r="BD56" s="7" t="str">
        <f>IF(OR(BC$46="S",BC$46="",BC$46="STD",BC$46="A",BC$46="AES",BC$46="F",BC$46="Fiber")," ",IF(OR(BC$46="FS",BC$46="D",BC$46="DIS"),IF(MOD(BC55,9)=0,"—",16*BC55),IF(OR(BC$46="M",BC$46="MADI"),"—",IF(OR(BC$46="IPI",BC$46="IP in"),IF(MOD(BC55-1,9)&gt;=8,"—",16*BC55),"Err"))))</f>
        <v xml:space="preserve"> </v>
      </c>
      <c r="BE56" s="9" t="str">
        <f>IF(OR(BE$46="S",BE$46="",BE$46="STD",BE$46="A",BE$46="AES",BE$46="F",BE$46="Fiber")," ",IF(OR(BE$46="FS",BE$46="D",BE$46="DIS"),IF(MOD(BE55,9)=0,"—",16*BE55-15),IF(OR(BE$46="M",BE$46="MADI"),"—",IF(OR(BE$46="IPI",BE$46="IP in"),IF(MOD(BE55-1,9)&gt;=8,"—",16*BE55-15),"Err"))))</f>
        <v>—</v>
      </c>
      <c r="BF56" s="7" t="str">
        <f>IF(OR(BE$46="S",BE$46="",BE$46="STD",BE$46="A",BE$46="AES",BE$46="F",BE$46="Fiber")," ",IF(OR(BE$46="FS",BE$46="D",BE$46="DIS"),IF(MOD(BE55,9)=0,"—",16*BE55),IF(OR(BE$46="M",BE$46="MADI"),"—",IF(OR(BE$46="IPI",BE$46="IP in"),IF(MOD(BE55-1,9)&gt;=8,"—",16*BE55),"Err"))))</f>
        <v>—</v>
      </c>
      <c r="BG56" s="9">
        <f>IF(OR(BG$46="S",BG$46="",BG$46="STD",BG$46="A",BG$46="AES",BG$46="F",BG$46="Fiber")," ",IF(OR(BG$46="FS",BG$46="D",BG$46="DIS"),IF(MOD(BG55,9)=0,"—",16*BG55-15),IF(OR(BG$46="M",BG$46="MADI"),"—",IF(OR(BG$46="IPI",BG$46="IP in"),IF(MOD(BG55-1,9)&gt;=8,"—",16*BG55-15),"Err"))))</f>
        <v>353</v>
      </c>
      <c r="BH56" s="7">
        <f>IF(OR(BG$46="S",BG$46="",BG$46="STD",BG$46="A",BG$46="AES",BG$46="F",BG$46="Fiber")," ",IF(OR(BG$46="FS",BG$46="D",BG$46="DIS"),IF(MOD(BG55,9)=0,"—",16*BG55),IF(OR(BG$46="M",BG$46="MADI"),"—",IF(OR(BG$46="IPI",BG$46="IP in"),IF(MOD(BG55-1,9)&gt;=8,"—",16*BG55),"Err"))))</f>
        <v>368</v>
      </c>
      <c r="BI56" s="9" t="str">
        <f>IF(OR(BI$46="S",BI$46="",BI$46="STD",BI$46="A",BI$46="AES",BI$46="F",BI$46="Fiber")," ",IF(OR(BI$46="FS",BI$46="D",BI$46="DIS"),IF(MOD(BI55,9)=0,"—",16*BI55-15),IF(OR(BI$46="M",BI$46="MADI"),"—",IF(OR(BI$46="IPI",BI$46="IP in"),IF(MOD(BI55-1,9)&gt;=8,"—",16*BI55-15),"Err"))))</f>
        <v xml:space="preserve"> </v>
      </c>
      <c r="BJ56" s="7" t="str">
        <f>IF(OR(BI$46="S",BI$46="",BI$46="STD",BI$46="A",BI$46="AES",BI$46="F",BI$46="Fiber")," ",IF(OR(BI$46="FS",BI$46="D",BI$46="DIS"),IF(MOD(BI55,9)=0,"—",16*BI55),IF(OR(BI$46="M",BI$46="MADI"),"—",IF(OR(BI$46="IPI",BI$46="IP in"),IF(MOD(BI55-1,9)&gt;=8,"—",16*BI55),"Err"))))</f>
        <v xml:space="preserve"> </v>
      </c>
      <c r="BK56" s="9">
        <f>IF(OR(BK$46="S",BK$46="",BK$46="STD",BK$46="A",BK$46="AES",BK$46="F",BK$46="Fiber")," ",IF(OR(BK$46="FS",BK$46="D",BK$46="DIS"),IF(MOD(BK55,9)=0,"—",16*BK55-15),IF(OR(BK$46="M",BK$46="MADI"),"—",IF(OR(BK$46="IPI",BK$46="IP in"),IF(MOD(BK55-1,9)&gt;=8,"—",16*BK55-15),"Err"))))</f>
        <v>65</v>
      </c>
      <c r="BL56" s="7">
        <f>IF(OR(BK$46="S",BK$46="",BK$46="STD",BK$46="A",BK$46="AES",BK$46="F",BK$46="Fiber")," ",IF(OR(BK$46="FS",BK$46="D",BK$46="DIS"),IF(MOD(BK55,9)=0,"—",16*BK55),IF(OR(BK$46="M",BK$46="MADI"),"—",IF(OR(BK$46="IPI",BK$46="IP in"),IF(MOD(BK55-1,9)&gt;=8,"—",16*BK55),"Err"))))</f>
        <v>80</v>
      </c>
    </row>
    <row r="57" spans="1:69" x14ac:dyDescent="0.25">
      <c r="A57" s="8">
        <f>(A$43)*9-3</f>
        <v>429</v>
      </c>
      <c r="B57" s="6"/>
      <c r="C57" s="8">
        <f>(C$43)*9-3</f>
        <v>420</v>
      </c>
      <c r="D57" s="6"/>
      <c r="E57" s="8">
        <f>(E$43)*9-3</f>
        <v>411</v>
      </c>
      <c r="F57" s="6"/>
      <c r="G57" s="8">
        <f>(G$43)*9-3</f>
        <v>402</v>
      </c>
      <c r="H57" s="6"/>
      <c r="I57" s="8">
        <f>(I$43)*9-3</f>
        <v>393</v>
      </c>
      <c r="J57" s="6"/>
      <c r="K57" s="8">
        <f>(K$43)*9-3</f>
        <v>384</v>
      </c>
      <c r="L57" s="6"/>
      <c r="M57" s="8">
        <f>(M$43)*9-3</f>
        <v>375</v>
      </c>
      <c r="N57" s="6"/>
      <c r="O57" s="8">
        <f>(O$43)*9-3</f>
        <v>366</v>
      </c>
      <c r="P57" s="6"/>
      <c r="Q57" s="8">
        <f>(Q$43)*9-3</f>
        <v>357</v>
      </c>
      <c r="R57" s="6"/>
      <c r="S57" s="8">
        <f>(S$43)*9-3</f>
        <v>348</v>
      </c>
      <c r="T57" s="6"/>
      <c r="U57" s="8">
        <f>(U$43)*9-3</f>
        <v>339</v>
      </c>
      <c r="V57" s="6"/>
      <c r="W57" s="8">
        <f>(W$43)*9-3</f>
        <v>330</v>
      </c>
      <c r="X57" s="6"/>
      <c r="Y57" s="8">
        <f>(Y$43)*9-3</f>
        <v>321</v>
      </c>
      <c r="Z57" s="6"/>
      <c r="AA57" s="8">
        <f>(AA$43)*9-3</f>
        <v>312</v>
      </c>
      <c r="AB57" s="6"/>
      <c r="AC57" s="8">
        <f>(AC$43)*9-3</f>
        <v>303</v>
      </c>
      <c r="AD57" s="6"/>
      <c r="AE57" s="8">
        <f>(AE$43)*9-3</f>
        <v>294</v>
      </c>
      <c r="AF57" s="6"/>
      <c r="AG57" s="8">
        <f>(AG$43)*9-3</f>
        <v>141</v>
      </c>
      <c r="AH57" s="6"/>
      <c r="AI57" s="8">
        <f>(AI$43)*9-3</f>
        <v>132</v>
      </c>
      <c r="AJ57" s="6"/>
      <c r="AK57" s="8">
        <f>(AK$43)*9-3</f>
        <v>123</v>
      </c>
      <c r="AL57" s="6"/>
      <c r="AM57" s="8">
        <f>(AM$43)*9-3</f>
        <v>114</v>
      </c>
      <c r="AN57" s="6"/>
      <c r="AO57" s="8">
        <f>(AO$43)*9-3</f>
        <v>105</v>
      </c>
      <c r="AP57" s="6"/>
      <c r="AQ57" s="8">
        <f>(AQ$43)*9-3</f>
        <v>96</v>
      </c>
      <c r="AR57" s="6"/>
      <c r="AS57" s="8">
        <f>(AS$43)*9-3</f>
        <v>87</v>
      </c>
      <c r="AT57" s="6"/>
      <c r="AU57" s="8">
        <f>(AU$43)*9-3</f>
        <v>78</v>
      </c>
      <c r="AV57" s="6"/>
      <c r="AW57" s="8">
        <f>(AW$43)*9-3</f>
        <v>69</v>
      </c>
      <c r="AX57" s="6"/>
      <c r="AY57" s="8">
        <f>(AY$43)*9-3</f>
        <v>60</v>
      </c>
      <c r="AZ57" s="6"/>
      <c r="BA57" s="8">
        <f>(BA$43)*9-3</f>
        <v>51</v>
      </c>
      <c r="BB57" s="6"/>
      <c r="BC57" s="8">
        <f>(BC$43)*9-3</f>
        <v>42</v>
      </c>
      <c r="BD57" s="6"/>
      <c r="BE57" s="8">
        <f>(BE$43)*9-3</f>
        <v>33</v>
      </c>
      <c r="BF57" s="6"/>
      <c r="BG57" s="8">
        <f>(BG$43)*9-3</f>
        <v>24</v>
      </c>
      <c r="BH57" s="6"/>
      <c r="BI57" s="8">
        <f>(BI$43)*9-3</f>
        <v>15</v>
      </c>
      <c r="BJ57" s="6"/>
      <c r="BK57" s="8">
        <f>(BK$43)*9-3</f>
        <v>6</v>
      </c>
      <c r="BL57" s="6"/>
    </row>
    <row r="58" spans="1:69" x14ac:dyDescent="0.25">
      <c r="A58" s="9">
        <f>IF(OR(A$46="S",A$46="",A$46="STD",A$46="A",A$46="AES",A$46="F",A$46="Fiber")," ",IF(OR(A$46="FS",A$46="D",A$46="DIS"),IF(MOD(A57,9)=0,"—",16*A57-15),IF(OR(A$46="M",A$46="MADI"),"—",IF(OR(A$46="IPI",A$46="IP in"),IF(MOD(A57-1,9)&gt;=8,"—",16*A57-15),"Err"))))</f>
        <v>6849</v>
      </c>
      <c r="B58" s="7">
        <f>IF(OR(A$46="S",A$46="",A$46="STD",A$46="A",A$46="AES",A$46="F",A$46="Fiber")," ",IF(OR(A$46="FS",A$46="D",A$46="DIS"),IF(MOD(A57,9)=0,"—",16*A57),IF(OR(A$46="M",A$46="MADI"),"—",IF(OR(A$46="IPI",A$46="IP in"),IF(MOD(A57-1,9)&gt;=8,"—",16*A57),"Err"))))</f>
        <v>6864</v>
      </c>
      <c r="C58" s="9">
        <f>IF(OR(C$46="S",C$46="",C$46="STD",C$46="A",C$46="AES",C$46="F",C$46="Fiber")," ",IF(OR(C$46="FS",C$46="D",C$46="DIS"),IF(MOD(C57,9)=0,"—",16*C57-15),IF(OR(C$46="M",C$46="MADI"),"—",IF(OR(C$46="IPI",C$46="IP in"),IF(MOD(C57-1,9)&gt;=8,"—",16*C57-15),"Err"))))</f>
        <v>6705</v>
      </c>
      <c r="D58" s="7">
        <f>IF(OR(C$46="S",C$46="",C$46="STD",C$46="A",C$46="AES",C$46="F",C$46="Fiber")," ",IF(OR(C$46="FS",C$46="D",C$46="DIS"),IF(MOD(C57,9)=0,"—",16*C57),IF(OR(C$46="M",C$46="MADI"),"—",IF(OR(C$46="IPI",C$46="IP in"),IF(MOD(C57-1,9)&gt;=8,"—",16*C57),"Err"))))</f>
        <v>6720</v>
      </c>
      <c r="E58" s="9">
        <f>IF(OR(E$46="S",E$46="",E$46="STD",E$46="A",E$46="AES",E$46="F",E$46="Fiber")," ",IF(OR(E$46="FS",E$46="D",E$46="DIS"),IF(MOD(E57,9)=0,"—",16*E57-15),IF(OR(E$46="M",E$46="MADI"),"—",IF(OR(E$46="IPI",E$46="IP in"),IF(MOD(E57-1,9)&gt;=8,"—",16*E57-15),"Err"))))</f>
        <v>6561</v>
      </c>
      <c r="F58" s="7">
        <f>IF(OR(E$46="S",E$46="",E$46="STD",E$46="A",E$46="AES",E$46="F",E$46="Fiber")," ",IF(OR(E$46="FS",E$46="D",E$46="DIS"),IF(MOD(E57,9)=0,"—",16*E57),IF(OR(E$46="M",E$46="MADI"),"—",IF(OR(E$46="IPI",E$46="IP in"),IF(MOD(E57-1,9)&gt;=8,"—",16*E57),"Err"))))</f>
        <v>6576</v>
      </c>
      <c r="G58" s="9">
        <f>IF(OR(G$46="S",G$46="",G$46="STD",G$46="A",G$46="AES",G$46="F",G$46="Fiber")," ",IF(OR(G$46="FS",G$46="D",G$46="DIS"),IF(MOD(G57,9)=0,"—",16*G57-15),IF(OR(G$46="M",G$46="MADI"),"—",IF(OR(G$46="IPI",G$46="IP in"),IF(MOD(G57-1,9)&gt;=8,"—",16*G57-15),"Err"))))</f>
        <v>6417</v>
      </c>
      <c r="H58" s="7">
        <f>IF(OR(G$46="S",G$46="",G$46="STD",G$46="A",G$46="AES",G$46="F",G$46="Fiber")," ",IF(OR(G$46="FS",G$46="D",G$46="DIS"),IF(MOD(G57,9)=0,"—",16*G57),IF(OR(G$46="M",G$46="MADI"),"—",IF(OR(G$46="IPI",G$46="IP in"),IF(MOD(G57-1,9)&gt;=8,"—",16*G57),"Err"))))</f>
        <v>6432</v>
      </c>
      <c r="I58" s="9">
        <f>IF(OR(I$46="S",I$46="",I$46="STD",I$46="A",I$46="AES",I$46="F",I$46="Fiber")," ",IF(OR(I$46="FS",I$46="D",I$46="DIS"),IF(MOD(I57,9)=0,"—",16*I57-15),IF(OR(I$46="M",I$46="MADI"),"—",IF(OR(I$46="IPI",I$46="IP in"),IF(MOD(I57-1,9)&gt;=8,"—",16*I57-15),"Err"))))</f>
        <v>6273</v>
      </c>
      <c r="J58" s="7">
        <f>IF(OR(I$46="S",I$46="",I$46="STD",I$46="A",I$46="AES",I$46="F",I$46="Fiber")," ",IF(OR(I$46="FS",I$46="D",I$46="DIS"),IF(MOD(I57,9)=0,"—",16*I57),IF(OR(I$46="M",I$46="MADI"),"—",IF(OR(I$46="IPI",I$46="IP in"),IF(MOD(I57-1,9)&gt;=8,"—",16*I57),"Err"))))</f>
        <v>6288</v>
      </c>
      <c r="K58" s="9">
        <f>IF(OR(K$46="S",K$46="",K$46="STD",K$46="A",K$46="AES",K$46="F",K$46="Fiber")," ",IF(OR(K$46="FS",K$46="D",K$46="DIS"),IF(MOD(K57,9)=0,"—",16*K57-15),IF(OR(K$46="M",K$46="MADI"),"—",IF(OR(K$46="IPI",K$46="IP in"),IF(MOD(K57-1,9)&gt;=8,"—",16*K57-15),"Err"))))</f>
        <v>6129</v>
      </c>
      <c r="L58" s="7">
        <f>IF(OR(K$46="S",K$46="",K$46="STD",K$46="A",K$46="AES",K$46="F",K$46="Fiber")," ",IF(OR(K$46="FS",K$46="D",K$46="DIS"),IF(MOD(K57,9)=0,"—",16*K57),IF(OR(K$46="M",K$46="MADI"),"—",IF(OR(K$46="IPI",K$46="IP in"),IF(MOD(K57-1,9)&gt;=8,"—",16*K57),"Err"))))</f>
        <v>6144</v>
      </c>
      <c r="M58" s="9">
        <f>IF(OR(M$46="S",M$46="",M$46="STD",M$46="A",M$46="AES",M$46="F",M$46="Fiber")," ",IF(OR(M$46="FS",M$46="D",M$46="DIS"),IF(MOD(M57,9)=0,"—",16*M57-15),IF(OR(M$46="M",M$46="MADI"),"—",IF(OR(M$46="IPI",M$46="IP in"),IF(MOD(M57-1,9)&gt;=8,"—",16*M57-15),"Err"))))</f>
        <v>5985</v>
      </c>
      <c r="N58" s="7">
        <f>IF(OR(M$46="S",M$46="",M$46="STD",M$46="A",M$46="AES",M$46="F",M$46="Fiber")," ",IF(OR(M$46="FS",M$46="D",M$46="DIS"),IF(MOD(M57,9)=0,"—",16*M57),IF(OR(M$46="M",M$46="MADI"),"—",IF(OR(M$46="IPI",M$46="IP in"),IF(MOD(M57-1,9)&gt;=8,"—",16*M57),"Err"))))</f>
        <v>6000</v>
      </c>
      <c r="O58" s="9">
        <f>IF(OR(O$46="S",O$46="",O$46="STD",O$46="A",O$46="AES",O$46="F",O$46="Fiber")," ",IF(OR(O$46="FS",O$46="D",O$46="DIS"),IF(MOD(O57,9)=0,"—",16*O57-15),IF(OR(O$46="M",O$46="MADI"),"—",IF(OR(O$46="IPI",O$46="IP in"),IF(MOD(O57-1,9)&gt;=8,"—",16*O57-15),"Err"))))</f>
        <v>5841</v>
      </c>
      <c r="P58" s="7">
        <f>IF(OR(O$46="S",O$46="",O$46="STD",O$46="A",O$46="AES",O$46="F",O$46="Fiber")," ",IF(OR(O$46="FS",O$46="D",O$46="DIS"),IF(MOD(O57,9)=0,"—",16*O57),IF(OR(O$46="M",O$46="MADI"),"—",IF(OR(O$46="IPI",O$46="IP in"),IF(MOD(O57-1,9)&gt;=8,"—",16*O57),"Err"))))</f>
        <v>5856</v>
      </c>
      <c r="Q58" s="9">
        <f>IF(OR(Q$46="S",Q$46="",Q$46="STD",Q$46="A",Q$46="AES",Q$46="F",Q$46="Fiber")," ",IF(OR(Q$46="FS",Q$46="D",Q$46="DIS"),IF(MOD(Q57,9)=0,"—",16*Q57-15),IF(OR(Q$46="M",Q$46="MADI"),"—",IF(OR(Q$46="IPI",Q$46="IP in"),IF(MOD(Q57-1,9)&gt;=8,"—",16*Q57-15),"Err"))))</f>
        <v>5697</v>
      </c>
      <c r="R58" s="7">
        <f>IF(OR(Q$46="S",Q$46="",Q$46="STD",Q$46="A",Q$46="AES",Q$46="F",Q$46="Fiber")," ",IF(OR(Q$46="FS",Q$46="D",Q$46="DIS"),IF(MOD(Q57,9)=0,"—",16*Q57),IF(OR(Q$46="M",Q$46="MADI"),"—",IF(OR(Q$46="IPI",Q$46="IP in"),IF(MOD(Q57-1,9)&gt;=8,"—",16*Q57),"Err"))))</f>
        <v>5712</v>
      </c>
      <c r="S58" s="9">
        <f>IF(OR(S$46="S",S$46="",S$46="STD",S$46="A",S$46="AES",S$46="F",S$46="Fiber")," ",IF(OR(S$46="FS",S$46="D",S$46="DIS"),IF(MOD(S57,9)=0,"—",16*S57-15),IF(OR(S$46="M",S$46="MADI"),"—",IF(OR(S$46="IPI",S$46="IP in"),IF(MOD(S57-1,9)&gt;=8,"—",16*S57-15),"Err"))))</f>
        <v>5553</v>
      </c>
      <c r="T58" s="7">
        <f>IF(OR(S$46="S",S$46="",S$46="STD",S$46="A",S$46="AES",S$46="F",S$46="Fiber")," ",IF(OR(S$46="FS",S$46="D",S$46="DIS"),IF(MOD(S57,9)=0,"—",16*S57),IF(OR(S$46="M",S$46="MADI"),"—",IF(OR(S$46="IPI",S$46="IP in"),IF(MOD(S57-1,9)&gt;=8,"—",16*S57),"Err"))))</f>
        <v>5568</v>
      </c>
      <c r="U58" s="9">
        <f>IF(OR(U$46="S",U$46="",U$46="STD",U$46="A",U$46="AES",U$46="F",U$46="Fiber")," ",IF(OR(U$46="FS",U$46="D",U$46="DIS"),IF(MOD(U57,9)=0,"—",16*U57-15),IF(OR(U$46="M",U$46="MADI"),"—",IF(OR(U$46="IPI",U$46="IP in"),IF(MOD(U57-1,9)&gt;=8,"—",16*U57-15),"Err"))))</f>
        <v>5409</v>
      </c>
      <c r="V58" s="7">
        <f>IF(OR(U$46="S",U$46="",U$46="STD",U$46="A",U$46="AES",U$46="F",U$46="Fiber")," ",IF(OR(U$46="FS",U$46="D",U$46="DIS"),IF(MOD(U57,9)=0,"—",16*U57),IF(OR(U$46="M",U$46="MADI"),"—",IF(OR(U$46="IPI",U$46="IP in"),IF(MOD(U57-1,9)&gt;=8,"—",16*U57),"Err"))))</f>
        <v>5424</v>
      </c>
      <c r="W58" s="9">
        <f>IF(OR(W$46="S",W$46="",W$46="STD",W$46="A",W$46="AES",W$46="F",W$46="Fiber")," ",IF(OR(W$46="FS",W$46="D",W$46="DIS"),IF(MOD(W57,9)=0,"—",16*W57-15),IF(OR(W$46="M",W$46="MADI"),"—",IF(OR(W$46="IPI",W$46="IP in"),IF(MOD(W57-1,9)&gt;=8,"—",16*W57-15),"Err"))))</f>
        <v>5265</v>
      </c>
      <c r="X58" s="7">
        <f>IF(OR(W$46="S",W$46="",W$46="STD",W$46="A",W$46="AES",W$46="F",W$46="Fiber")," ",IF(OR(W$46="FS",W$46="D",W$46="DIS"),IF(MOD(W57,9)=0,"—",16*W57),IF(OR(W$46="M",W$46="MADI"),"—",IF(OR(W$46="IPI",W$46="IP in"),IF(MOD(W57-1,9)&gt;=8,"—",16*W57),"Err"))))</f>
        <v>5280</v>
      </c>
      <c r="Y58" s="9">
        <f>IF(OR(Y$46="S",Y$46="",Y$46="STD",Y$46="A",Y$46="AES",Y$46="F",Y$46="Fiber")," ",IF(OR(Y$46="FS",Y$46="D",Y$46="DIS"),IF(MOD(Y57,9)=0,"—",16*Y57-15),IF(OR(Y$46="M",Y$46="MADI"),"—",IF(OR(Y$46="IPI",Y$46="IP in"),IF(MOD(Y57-1,9)&gt;=8,"—",16*Y57-15),"Err"))))</f>
        <v>5121</v>
      </c>
      <c r="Z58" s="7">
        <f>IF(OR(Y$46="S",Y$46="",Y$46="STD",Y$46="A",Y$46="AES",Y$46="F",Y$46="Fiber")," ",IF(OR(Y$46="FS",Y$46="D",Y$46="DIS"),IF(MOD(Y57,9)=0,"—",16*Y57),IF(OR(Y$46="M",Y$46="MADI"),"—",IF(OR(Y$46="IPI",Y$46="IP in"),IF(MOD(Y57-1,9)&gt;=8,"—",16*Y57),"Err"))))</f>
        <v>5136</v>
      </c>
      <c r="AA58" s="9">
        <f>IF(OR(AA$46="S",AA$46="",AA$46="STD",AA$46="A",AA$46="AES",AA$46="F",AA$46="Fiber")," ",IF(OR(AA$46="FS",AA$46="D",AA$46="DIS"),IF(MOD(AA57,9)=0,"—",16*AA57-15),IF(OR(AA$46="M",AA$46="MADI"),"—",IF(OR(AA$46="IPI",AA$46="IP in"),IF(MOD(AA57-1,9)&gt;=8,"—",16*AA57-15),"Err"))))</f>
        <v>4977</v>
      </c>
      <c r="AB58" s="7">
        <f>IF(OR(AA$46="S",AA$46="",AA$46="STD",AA$46="A",AA$46="AES",AA$46="F",AA$46="Fiber")," ",IF(OR(AA$46="FS",AA$46="D",AA$46="DIS"),IF(MOD(AA57,9)=0,"—",16*AA57),IF(OR(AA$46="M",AA$46="MADI"),"—",IF(OR(AA$46="IPI",AA$46="IP in"),IF(MOD(AA57-1,9)&gt;=8,"—",16*AA57),"Err"))))</f>
        <v>4992</v>
      </c>
      <c r="AC58" s="9">
        <f>IF(OR(AC$46="S",AC$46="",AC$46="STD",AC$46="A",AC$46="AES",AC$46="F",AC$46="Fiber")," ",IF(OR(AC$46="FS",AC$46="D",AC$46="DIS"),IF(MOD(AC57,9)=0,"—",16*AC57-15),IF(OR(AC$46="M",AC$46="MADI"),"—",IF(OR(AC$46="IPI",AC$46="IP in"),IF(MOD(AC57-1,9)&gt;=8,"—",16*AC57-15),"Err"))))</f>
        <v>4833</v>
      </c>
      <c r="AD58" s="7">
        <f>IF(OR(AC$46="S",AC$46="",AC$46="STD",AC$46="A",AC$46="AES",AC$46="F",AC$46="Fiber")," ",IF(OR(AC$46="FS",AC$46="D",AC$46="DIS"),IF(MOD(AC57,9)=0,"—",16*AC57),IF(OR(AC$46="M",AC$46="MADI"),"—",IF(OR(AC$46="IPI",AC$46="IP in"),IF(MOD(AC57-1,9)&gt;=8,"—",16*AC57),"Err"))))</f>
        <v>4848</v>
      </c>
      <c r="AE58" s="9">
        <f>IF(OR(AE$46="S",AE$46="",AE$46="STD",AE$46="A",AE$46="AES",AE$46="F",AE$46="Fiber")," ",IF(OR(AE$46="FS",AE$46="D",AE$46="DIS"),IF(MOD(AE57,9)=0,"—",16*AE57-15),IF(OR(AE$46="M",AE$46="MADI"),"—",IF(OR(AE$46="IPI",AE$46="IP in"),IF(MOD(AE57-1,9)&gt;=8,"—",16*AE57-15),"Err"))))</f>
        <v>4689</v>
      </c>
      <c r="AF58" s="7">
        <f>IF(OR(AE$46="S",AE$46="",AE$46="STD",AE$46="A",AE$46="AES",AE$46="F",AE$46="Fiber")," ",IF(OR(AE$46="FS",AE$46="D",AE$46="DIS"),IF(MOD(AE57,9)=0,"—",16*AE57),IF(OR(AE$46="M",AE$46="MADI"),"—",IF(OR(AE$46="IPI",AE$46="IP in"),IF(MOD(AE57-1,9)&gt;=8,"—",16*AE57),"Err"))))</f>
        <v>4704</v>
      </c>
      <c r="AG58" s="9">
        <f>IF(OR(AG$46="S",AG$46="",AG$46="STD",AG$46="A",AG$46="AES",AG$46="F",AG$46="Fiber")," ",IF(OR(AG$46="FS",AG$46="D",AG$46="DIS"),IF(MOD(AG57,9)=0,"—",16*AG57-15),IF(OR(AG$46="M",AG$46="MADI"),"—",IF(OR(AG$46="IPI",AG$46="IP in"),IF(MOD(AG57-1,9)&gt;=8,"—",16*AG57-15),"Err"))))</f>
        <v>2241</v>
      </c>
      <c r="AH58" s="7">
        <f>IF(OR(AG$46="S",AG$46="",AG$46="STD",AG$46="A",AG$46="AES",AG$46="F",AG$46="Fiber")," ",IF(OR(AG$46="FS",AG$46="D",AG$46="DIS"),IF(MOD(AG57,9)=0,"—",16*AG57),IF(OR(AG$46="M",AG$46="MADI"),"—",IF(OR(AG$46="IPI",AG$46="IP in"),IF(MOD(AG57-1,9)&gt;=8,"—",16*AG57),"Err"))))</f>
        <v>2256</v>
      </c>
      <c r="AI58" s="9">
        <f>IF(OR(AI$46="S",AI$46="",AI$46="STD",AI$46="A",AI$46="AES",AI$46="F",AI$46="Fiber")," ",IF(OR(AI$46="FS",AI$46="D",AI$46="DIS"),IF(MOD(AI57,9)=0,"—",16*AI57-15),IF(OR(AI$46="M",AI$46="MADI"),"—",IF(OR(AI$46="IPI",AI$46="IP in"),IF(MOD(AI57-1,9)&gt;=8,"—",16*AI57-15),"Err"))))</f>
        <v>2097</v>
      </c>
      <c r="AJ58" s="7">
        <f>IF(OR(AI$46="S",AI$46="",AI$46="STD",AI$46="A",AI$46="AES",AI$46="F",AI$46="Fiber")," ",IF(OR(AI$46="FS",AI$46="D",AI$46="DIS"),IF(MOD(AI57,9)=0,"—",16*AI57),IF(OR(AI$46="M",AI$46="MADI"),"—",IF(OR(AI$46="IPI",AI$46="IP in"),IF(MOD(AI57-1,9)&gt;=8,"—",16*AI57),"Err"))))</f>
        <v>2112</v>
      </c>
      <c r="AK58" s="9" t="str">
        <f>IF(OR(AK$46="S",AK$46="",AK$46="STD",AK$46="A",AK$46="AES",AK$46="F",AK$46="Fiber")," ",IF(OR(AK$46="FS",AK$46="D",AK$46="DIS"),IF(MOD(AK57,9)=0,"—",16*AK57-15),IF(OR(AK$46="M",AK$46="MADI"),"—",IF(OR(AK$46="IPI",AK$46="IP in"),IF(MOD(AK57-1,9)&gt;=8,"—",16*AK57-15),"Err"))))</f>
        <v xml:space="preserve"> </v>
      </c>
      <c r="AL58" s="7" t="str">
        <f>IF(OR(AK$46="S",AK$46="",AK$46="STD",AK$46="A",AK$46="AES",AK$46="F",AK$46="Fiber")," ",IF(OR(AK$46="FS",AK$46="D",AK$46="DIS"),IF(MOD(AK57,9)=0,"—",16*AK57),IF(OR(AK$46="M",AK$46="MADI"),"—",IF(OR(AK$46="IPI",AK$46="IP in"),IF(MOD(AK57-1,9)&gt;=8,"—",16*AK57),"Err"))))</f>
        <v xml:space="preserve"> </v>
      </c>
      <c r="AM58" s="9" t="str">
        <f>IF(OR(AM$46="S",AM$46="",AM$46="STD",AM$46="A",AM$46="AES",AM$46="F",AM$46="Fiber")," ",IF(OR(AM$46="FS",AM$46="D",AM$46="DIS"),IF(MOD(AM57,9)=0,"—",16*AM57-15),IF(OR(AM$46="M",AM$46="MADI"),"—",IF(OR(AM$46="IPI",AM$46="IP in"),IF(MOD(AM57-1,9)&gt;=8,"—",16*AM57-15),"Err"))))</f>
        <v xml:space="preserve"> </v>
      </c>
      <c r="AN58" s="7" t="str">
        <f>IF(OR(AM$46="S",AM$46="",AM$46="STD",AM$46="A",AM$46="AES",AM$46="F",AM$46="Fiber")," ",IF(OR(AM$46="FS",AM$46="D",AM$46="DIS"),IF(MOD(AM57,9)=0,"—",16*AM57),IF(OR(AM$46="M",AM$46="MADI"),"—",IF(OR(AM$46="IPI",AM$46="IP in"),IF(MOD(AM57-1,9)&gt;=8,"—",16*AM57),"Err"))))</f>
        <v xml:space="preserve"> </v>
      </c>
      <c r="AO58" s="9" t="str">
        <f>IF(OR(AO$46="S",AO$46="",AO$46="STD",AO$46="A",AO$46="AES",AO$46="F",AO$46="Fiber")," ",IF(OR(AO$46="FS",AO$46="D",AO$46="DIS"),IF(MOD(AO57,9)=0,"—",16*AO57-15),IF(OR(AO$46="M",AO$46="MADI"),"—",IF(OR(AO$46="IPI",AO$46="IP in"),IF(MOD(AO57-1,9)&gt;=8,"—",16*AO57-15),"Err"))))</f>
        <v>—</v>
      </c>
      <c r="AP58" s="7" t="str">
        <f>IF(OR(AO$46="S",AO$46="",AO$46="STD",AO$46="A",AO$46="AES",AO$46="F",AO$46="Fiber")," ",IF(OR(AO$46="FS",AO$46="D",AO$46="DIS"),IF(MOD(AO57,9)=0,"—",16*AO57),IF(OR(AO$46="M",AO$46="MADI"),"—",IF(OR(AO$46="IPI",AO$46="IP in"),IF(MOD(AO57-1,9)&gt;=8,"—",16*AO57),"Err"))))</f>
        <v>—</v>
      </c>
      <c r="AQ58" s="9">
        <f>IF(OR(AQ$46="S",AQ$46="",AQ$46="STD",AQ$46="A",AQ$46="AES",AQ$46="F",AQ$46="Fiber")," ",IF(OR(AQ$46="FS",AQ$46="D",AQ$46="DIS"),IF(MOD(AQ57,9)=0,"—",16*AQ57-15),IF(OR(AQ$46="M",AQ$46="MADI"),"—",IF(OR(AQ$46="IPI",AQ$46="IP in"),IF(MOD(AQ57-1,9)&gt;=8,"—",16*AQ57-15),"Err"))))</f>
        <v>1521</v>
      </c>
      <c r="AR58" s="7">
        <f>IF(OR(AQ$46="S",AQ$46="",AQ$46="STD",AQ$46="A",AQ$46="AES",AQ$46="F",AQ$46="Fiber")," ",IF(OR(AQ$46="FS",AQ$46="D",AQ$46="DIS"),IF(MOD(AQ57,9)=0,"—",16*AQ57),IF(OR(AQ$46="M",AQ$46="MADI"),"—",IF(OR(AQ$46="IPI",AQ$46="IP in"),IF(MOD(AQ57-1,9)&gt;=8,"—",16*AQ57),"Err"))))</f>
        <v>1536</v>
      </c>
      <c r="AS58" s="9" t="str">
        <f>IF(OR(AS$46="S",AS$46="",AS$46="STD",AS$46="A",AS$46="AES",AS$46="F",AS$46="Fiber")," ",IF(OR(AS$46="FS",AS$46="D",AS$46="DIS"),IF(MOD(AS57,9)=0,"—",16*AS57-15),IF(OR(AS$46="M",AS$46="MADI"),"—",IF(OR(AS$46="IPI",AS$46="IP in"),IF(MOD(AS57-1,9)&gt;=8,"—",16*AS57-15),"Err"))))</f>
        <v xml:space="preserve"> </v>
      </c>
      <c r="AT58" s="7" t="str">
        <f>IF(OR(AS$46="S",AS$46="",AS$46="STD",AS$46="A",AS$46="AES",AS$46="F",AS$46="Fiber")," ",IF(OR(AS$46="FS",AS$46="D",AS$46="DIS"),IF(MOD(AS57,9)=0,"—",16*AS57),IF(OR(AS$46="M",AS$46="MADI"),"—",IF(OR(AS$46="IPI",AS$46="IP in"),IF(MOD(AS57-1,9)&gt;=8,"—",16*AS57),"Err"))))</f>
        <v xml:space="preserve"> </v>
      </c>
      <c r="AU58" s="9" t="str">
        <f>IF(OR(AU$46="S",AU$46="",AU$46="STD",AU$46="A",AU$46="AES",AU$46="F",AU$46="Fiber")," ",IF(OR(AU$46="FS",AU$46="D",AU$46="DIS"),IF(MOD(AU57,9)=0,"—",16*AU57-15),IF(OR(AU$46="M",AU$46="MADI"),"—",IF(OR(AU$46="IPI",AU$46="IP in"),IF(MOD(AU57-1,9)&gt;=8,"—",16*AU57-15),"Err"))))</f>
        <v xml:space="preserve"> </v>
      </c>
      <c r="AV58" s="7" t="str">
        <f>IF(OR(AU$46="S",AU$46="",AU$46="STD",AU$46="A",AU$46="AES",AU$46="F",AU$46="Fiber")," ",IF(OR(AU$46="FS",AU$46="D",AU$46="DIS"),IF(MOD(AU57,9)=0,"—",16*AU57),IF(OR(AU$46="M",AU$46="MADI"),"—",IF(OR(AU$46="IPI",AU$46="IP in"),IF(MOD(AU57-1,9)&gt;=8,"—",16*AU57),"Err"))))</f>
        <v xml:space="preserve"> </v>
      </c>
      <c r="AW58" s="9">
        <f>IF(OR(AW$46="S",AW$46="",AW$46="STD",AW$46="A",AW$46="AES",AW$46="F",AW$46="Fiber")," ",IF(OR(AW$46="FS",AW$46="D",AW$46="DIS"),IF(MOD(AW57,9)=0,"—",16*AW57-15),IF(OR(AW$46="M",AW$46="MADI"),"—",IF(OR(AW$46="IPI",AW$46="IP in"),IF(MOD(AW57-1,9)&gt;=8,"—",16*AW57-15),"Err"))))</f>
        <v>1089</v>
      </c>
      <c r="AX58" s="7">
        <f>IF(OR(AW$46="S",AW$46="",AW$46="STD",AW$46="A",AW$46="AES",AW$46="F",AW$46="Fiber")," ",IF(OR(AW$46="FS",AW$46="D",AW$46="DIS"),IF(MOD(AW57,9)=0,"—",16*AW57),IF(OR(AW$46="M",AW$46="MADI"),"—",IF(OR(AW$46="IPI",AW$46="IP in"),IF(MOD(AW57-1,9)&gt;=8,"—",16*AW57),"Err"))))</f>
        <v>1104</v>
      </c>
      <c r="AY58" s="9">
        <f>IF(OR(AY$46="S",AY$46="",AY$46="STD",AY$46="A",AY$46="AES",AY$46="F",AY$46="Fiber")," ",IF(OR(AY$46="FS",AY$46="D",AY$46="DIS"),IF(MOD(AY57,9)=0,"—",16*AY57-15),IF(OR(AY$46="M",AY$46="MADI"),"—",IF(OR(AY$46="IPI",AY$46="IP in"),IF(MOD(AY57-1,9)&gt;=8,"—",16*AY57-15),"Err"))))</f>
        <v>945</v>
      </c>
      <c r="AZ58" s="7">
        <f>IF(OR(AY$46="S",AY$46="",AY$46="STD",AY$46="A",AY$46="AES",AY$46="F",AY$46="Fiber")," ",IF(OR(AY$46="FS",AY$46="D",AY$46="DIS"),IF(MOD(AY57,9)=0,"—",16*AY57),IF(OR(AY$46="M",AY$46="MADI"),"—",IF(OR(AY$46="IPI",AY$46="IP in"),IF(MOD(AY57-1,9)&gt;=8,"—",16*AY57),"Err"))))</f>
        <v>960</v>
      </c>
      <c r="BA58" s="9" t="str">
        <f>IF(OR(BA$46="S",BA$46="",BA$46="STD",BA$46="A",BA$46="AES",BA$46="F",BA$46="Fiber")," ",IF(OR(BA$46="FS",BA$46="D",BA$46="DIS"),IF(MOD(BA57,9)=0,"—",16*BA57-15),IF(OR(BA$46="M",BA$46="MADI"),"—",IF(OR(BA$46="IPI",BA$46="IP in"),IF(MOD(BA57-1,9)&gt;=8,"—",16*BA57-15),"Err"))))</f>
        <v xml:space="preserve"> </v>
      </c>
      <c r="BB58" s="7" t="str">
        <f>IF(OR(BA$46="S",BA$46="",BA$46="STD",BA$46="A",BA$46="AES",BA$46="F",BA$46="Fiber")," ",IF(OR(BA$46="FS",BA$46="D",BA$46="DIS"),IF(MOD(BA57,9)=0,"—",16*BA57),IF(OR(BA$46="M",BA$46="MADI"),"—",IF(OR(BA$46="IPI",BA$46="IP in"),IF(MOD(BA57-1,9)&gt;=8,"—",16*BA57),"Err"))))</f>
        <v xml:space="preserve"> </v>
      </c>
      <c r="BC58" s="9" t="str">
        <f>IF(OR(BC$46="S",BC$46="",BC$46="STD",BC$46="A",BC$46="AES",BC$46="F",BC$46="Fiber")," ",IF(OR(BC$46="FS",BC$46="D",BC$46="DIS"),IF(MOD(BC57,9)=0,"—",16*BC57-15),IF(OR(BC$46="M",BC$46="MADI"),"—",IF(OR(BC$46="IPI",BC$46="IP in"),IF(MOD(BC57-1,9)&gt;=8,"—",16*BC57-15),"Err"))))</f>
        <v xml:space="preserve"> </v>
      </c>
      <c r="BD58" s="7" t="str">
        <f>IF(OR(BC$46="S",BC$46="",BC$46="STD",BC$46="A",BC$46="AES",BC$46="F",BC$46="Fiber")," ",IF(OR(BC$46="FS",BC$46="D",BC$46="DIS"),IF(MOD(BC57,9)=0,"—",16*BC57),IF(OR(BC$46="M",BC$46="MADI"),"—",IF(OR(BC$46="IPI",BC$46="IP in"),IF(MOD(BC57-1,9)&gt;=8,"—",16*BC57),"Err"))))</f>
        <v xml:space="preserve"> </v>
      </c>
      <c r="BE58" s="9" t="str">
        <f>IF(OR(BE$46="S",BE$46="",BE$46="STD",BE$46="A",BE$46="AES",BE$46="F",BE$46="Fiber")," ",IF(OR(BE$46="FS",BE$46="D",BE$46="DIS"),IF(MOD(BE57,9)=0,"—",16*BE57-15),IF(OR(BE$46="M",BE$46="MADI"),"—",IF(OR(BE$46="IPI",BE$46="IP in"),IF(MOD(BE57-1,9)&gt;=8,"—",16*BE57-15),"Err"))))</f>
        <v>—</v>
      </c>
      <c r="BF58" s="7" t="str">
        <f>IF(OR(BE$46="S",BE$46="",BE$46="STD",BE$46="A",BE$46="AES",BE$46="F",BE$46="Fiber")," ",IF(OR(BE$46="FS",BE$46="D",BE$46="DIS"),IF(MOD(BE57,9)=0,"—",16*BE57),IF(OR(BE$46="M",BE$46="MADI"),"—",IF(OR(BE$46="IPI",BE$46="IP in"),IF(MOD(BE57-1,9)&gt;=8,"—",16*BE57),"Err"))))</f>
        <v>—</v>
      </c>
      <c r="BG58" s="9">
        <f>IF(OR(BG$46="S",BG$46="",BG$46="STD",BG$46="A",BG$46="AES",BG$46="F",BG$46="Fiber")," ",IF(OR(BG$46="FS",BG$46="D",BG$46="DIS"),IF(MOD(BG57,9)=0,"—",16*BG57-15),IF(OR(BG$46="M",BG$46="MADI"),"—",IF(OR(BG$46="IPI",BG$46="IP in"),IF(MOD(BG57-1,9)&gt;=8,"—",16*BG57-15),"Err"))))</f>
        <v>369</v>
      </c>
      <c r="BH58" s="7">
        <f>IF(OR(BG$46="S",BG$46="",BG$46="STD",BG$46="A",BG$46="AES",BG$46="F",BG$46="Fiber")," ",IF(OR(BG$46="FS",BG$46="D",BG$46="DIS"),IF(MOD(BG57,9)=0,"—",16*BG57),IF(OR(BG$46="M",BG$46="MADI"),"—",IF(OR(BG$46="IPI",BG$46="IP in"),IF(MOD(BG57-1,9)&gt;=8,"—",16*BG57),"Err"))))</f>
        <v>384</v>
      </c>
      <c r="BI58" s="9" t="str">
        <f>IF(OR(BI$46="S",BI$46="",BI$46="STD",BI$46="A",BI$46="AES",BI$46="F",BI$46="Fiber")," ",IF(OR(BI$46="FS",BI$46="D",BI$46="DIS"),IF(MOD(BI57,9)=0,"—",16*BI57-15),IF(OR(BI$46="M",BI$46="MADI"),"—",IF(OR(BI$46="IPI",BI$46="IP in"),IF(MOD(BI57-1,9)&gt;=8,"—",16*BI57-15),"Err"))))</f>
        <v xml:space="preserve"> </v>
      </c>
      <c r="BJ58" s="7" t="str">
        <f>IF(OR(BI$46="S",BI$46="",BI$46="STD",BI$46="A",BI$46="AES",BI$46="F",BI$46="Fiber")," ",IF(OR(BI$46="FS",BI$46="D",BI$46="DIS"),IF(MOD(BI57,9)=0,"—",16*BI57),IF(OR(BI$46="M",BI$46="MADI"),"—",IF(OR(BI$46="IPI",BI$46="IP in"),IF(MOD(BI57-1,9)&gt;=8,"—",16*BI57),"Err"))))</f>
        <v xml:space="preserve"> </v>
      </c>
      <c r="BK58" s="9">
        <f>IF(OR(BK$46="S",BK$46="",BK$46="STD",BK$46="A",BK$46="AES",BK$46="F",BK$46="Fiber")," ",IF(OR(BK$46="FS",BK$46="D",BK$46="DIS"),IF(MOD(BK57,9)=0,"—",16*BK57-15),IF(OR(BK$46="M",BK$46="MADI"),"—",IF(OR(BK$46="IPI",BK$46="IP in"),IF(MOD(BK57-1,9)&gt;=8,"—",16*BK57-15),"Err"))))</f>
        <v>81</v>
      </c>
      <c r="BL58" s="7">
        <f>IF(OR(BK$46="S",BK$46="",BK$46="STD",BK$46="A",BK$46="AES",BK$46="F",BK$46="Fiber")," ",IF(OR(BK$46="FS",BK$46="D",BK$46="DIS"),IF(MOD(BK57,9)=0,"—",16*BK57),IF(OR(BK$46="M",BK$46="MADI"),"—",IF(OR(BK$46="IPI",BK$46="IP in"),IF(MOD(BK57-1,9)&gt;=8,"—",16*BK57),"Err"))))</f>
        <v>96</v>
      </c>
    </row>
    <row r="59" spans="1:69" x14ac:dyDescent="0.25">
      <c r="A59" s="8">
        <f>(A$43)*9-2</f>
        <v>430</v>
      </c>
      <c r="B59" s="6"/>
      <c r="C59" s="8">
        <f>(C$43)*9-2</f>
        <v>421</v>
      </c>
      <c r="D59" s="6"/>
      <c r="E59" s="8">
        <f>(E$43)*9-2</f>
        <v>412</v>
      </c>
      <c r="F59" s="6"/>
      <c r="G59" s="8">
        <f>(G$43)*9-2</f>
        <v>403</v>
      </c>
      <c r="H59" s="6"/>
      <c r="I59" s="8">
        <f>(I$43)*9-2</f>
        <v>394</v>
      </c>
      <c r="J59" s="6"/>
      <c r="K59" s="8">
        <f>(K$43)*9-2</f>
        <v>385</v>
      </c>
      <c r="L59" s="6"/>
      <c r="M59" s="8">
        <f>(M$43)*9-2</f>
        <v>376</v>
      </c>
      <c r="N59" s="6"/>
      <c r="O59" s="8">
        <f>(O$43)*9-2</f>
        <v>367</v>
      </c>
      <c r="P59" s="6"/>
      <c r="Q59" s="8">
        <f>(Q$43)*9-2</f>
        <v>358</v>
      </c>
      <c r="R59" s="6"/>
      <c r="S59" s="8">
        <f>(S$43)*9-2</f>
        <v>349</v>
      </c>
      <c r="T59" s="6"/>
      <c r="U59" s="8">
        <f>(U$43)*9-2</f>
        <v>340</v>
      </c>
      <c r="V59" s="6"/>
      <c r="W59" s="8">
        <f>(W$43)*9-2</f>
        <v>331</v>
      </c>
      <c r="X59" s="6"/>
      <c r="Y59" s="8">
        <f>(Y$43)*9-2</f>
        <v>322</v>
      </c>
      <c r="Z59" s="6"/>
      <c r="AA59" s="8">
        <f>(AA$43)*9-2</f>
        <v>313</v>
      </c>
      <c r="AB59" s="6"/>
      <c r="AC59" s="8">
        <f>(AC$43)*9-2</f>
        <v>304</v>
      </c>
      <c r="AD59" s="6"/>
      <c r="AE59" s="8">
        <f>(AE$43)*9-2</f>
        <v>295</v>
      </c>
      <c r="AF59" s="6"/>
      <c r="AG59" s="8">
        <f>(AG$43)*9-2</f>
        <v>142</v>
      </c>
      <c r="AH59" s="6"/>
      <c r="AI59" s="8">
        <f>(AI$43)*9-2</f>
        <v>133</v>
      </c>
      <c r="AJ59" s="6"/>
      <c r="AK59" s="8">
        <f>(AK$43)*9-2</f>
        <v>124</v>
      </c>
      <c r="AL59" s="6"/>
      <c r="AM59" s="8">
        <f>(AM$43)*9-2</f>
        <v>115</v>
      </c>
      <c r="AN59" s="6"/>
      <c r="AO59" s="8">
        <f>(AO$43)*9-2</f>
        <v>106</v>
      </c>
      <c r="AP59" s="6"/>
      <c r="AQ59" s="8">
        <f>(AQ$43)*9-2</f>
        <v>97</v>
      </c>
      <c r="AR59" s="6"/>
      <c r="AS59" s="8">
        <f>(AS$43)*9-2</f>
        <v>88</v>
      </c>
      <c r="AT59" s="6"/>
      <c r="AU59" s="8">
        <f>(AU$43)*9-2</f>
        <v>79</v>
      </c>
      <c r="AV59" s="6"/>
      <c r="AW59" s="8">
        <f>(AW$43)*9-2</f>
        <v>70</v>
      </c>
      <c r="AX59" s="6"/>
      <c r="AY59" s="8">
        <f>(AY$43)*9-2</f>
        <v>61</v>
      </c>
      <c r="AZ59" s="6"/>
      <c r="BA59" s="8">
        <f>(BA$43)*9-2</f>
        <v>52</v>
      </c>
      <c r="BB59" s="6"/>
      <c r="BC59" s="8">
        <f>(BC$43)*9-2</f>
        <v>43</v>
      </c>
      <c r="BD59" s="6"/>
      <c r="BE59" s="8">
        <f>(BE$43)*9-2</f>
        <v>34</v>
      </c>
      <c r="BF59" s="6"/>
      <c r="BG59" s="8">
        <f>(BG$43)*9-2</f>
        <v>25</v>
      </c>
      <c r="BH59" s="6"/>
      <c r="BI59" s="8">
        <f>(BI$43)*9-2</f>
        <v>16</v>
      </c>
      <c r="BJ59" s="6"/>
      <c r="BK59" s="8">
        <f>(BK$43)*9-2</f>
        <v>7</v>
      </c>
      <c r="BL59" s="6"/>
    </row>
    <row r="60" spans="1:69" x14ac:dyDescent="0.25">
      <c r="A60" s="9">
        <f>IF(OR(A$46="S",A$46="",A$46="STD",A$46="A",A$46="AES",A$46="F",A$46="Fiber")," ",IF(OR(A$46="FS",A$46="D",A$46="DIS"),IF(MOD(A59,9)=0,"—",16*A59-15),IF(OR(A$46="M",A$46="MADI"),"—",IF(OR(A$46="IPI",A$46="IP in"),IF(MOD(A59-1,9)&gt;=8,"—",16*A59-15),"Err"))))</f>
        <v>6865</v>
      </c>
      <c r="B60" s="7">
        <f>IF(OR(A$46="S",A$46="",A$46="STD",A$46="A",A$46="AES",A$46="F",A$46="Fiber")," ",IF(OR(A$46="FS",A$46="D",A$46="DIS"),IF(MOD(A59,9)=0,"—",16*A59),IF(OR(A$46="M",A$46="MADI"),"—",IF(OR(A$46="IPI",A$46="IP in"),IF(MOD(A59-1,9)&gt;=8,"—",16*A59),"Err"))))</f>
        <v>6880</v>
      </c>
      <c r="C60" s="9">
        <f>IF(OR(C$46="S",C$46="",C$46="STD",C$46="A",C$46="AES",C$46="F",C$46="Fiber")," ",IF(OR(C$46="FS",C$46="D",C$46="DIS"),IF(MOD(C59,9)=0,"—",16*C59-15),IF(OR(C$46="M",C$46="MADI"),"—",IF(OR(C$46="IPI",C$46="IP in"),IF(MOD(C59-1,9)&gt;=8,"—",16*C59-15),"Err"))))</f>
        <v>6721</v>
      </c>
      <c r="D60" s="7">
        <f>IF(OR(C$46="S",C$46="",C$46="STD",C$46="A",C$46="AES",C$46="F",C$46="Fiber")," ",IF(OR(C$46="FS",C$46="D",C$46="DIS"),IF(MOD(C59,9)=0,"—",16*C59),IF(OR(C$46="M",C$46="MADI"),"—",IF(OR(C$46="IPI",C$46="IP in"),IF(MOD(C59-1,9)&gt;=8,"—",16*C59),"Err"))))</f>
        <v>6736</v>
      </c>
      <c r="E60" s="9">
        <f>IF(OR(E$46="S",E$46="",E$46="STD",E$46="A",E$46="AES",E$46="F",E$46="Fiber")," ",IF(OR(E$46="FS",E$46="D",E$46="DIS"),IF(MOD(E59,9)=0,"—",16*E59-15),IF(OR(E$46="M",E$46="MADI"),"—",IF(OR(E$46="IPI",E$46="IP in"),IF(MOD(E59-1,9)&gt;=8,"—",16*E59-15),"Err"))))</f>
        <v>6577</v>
      </c>
      <c r="F60" s="7">
        <f>IF(OR(E$46="S",E$46="",E$46="STD",E$46="A",E$46="AES",E$46="F",E$46="Fiber")," ",IF(OR(E$46="FS",E$46="D",E$46="DIS"),IF(MOD(E59,9)=0,"—",16*E59),IF(OR(E$46="M",E$46="MADI"),"—",IF(OR(E$46="IPI",E$46="IP in"),IF(MOD(E59-1,9)&gt;=8,"—",16*E59),"Err"))))</f>
        <v>6592</v>
      </c>
      <c r="G60" s="9">
        <f>IF(OR(G$46="S",G$46="",G$46="STD",G$46="A",G$46="AES",G$46="F",G$46="Fiber")," ",IF(OR(G$46="FS",G$46="D",G$46="DIS"),IF(MOD(G59,9)=0,"—",16*G59-15),IF(OR(G$46="M",G$46="MADI"),"—",IF(OR(G$46="IPI",G$46="IP in"),IF(MOD(G59-1,9)&gt;=8,"—",16*G59-15),"Err"))))</f>
        <v>6433</v>
      </c>
      <c r="H60" s="7">
        <f>IF(OR(G$46="S",G$46="",G$46="STD",G$46="A",G$46="AES",G$46="F",G$46="Fiber")," ",IF(OR(G$46="FS",G$46="D",G$46="DIS"),IF(MOD(G59,9)=0,"—",16*G59),IF(OR(G$46="M",G$46="MADI"),"—",IF(OR(G$46="IPI",G$46="IP in"),IF(MOD(G59-1,9)&gt;=8,"—",16*G59),"Err"))))</f>
        <v>6448</v>
      </c>
      <c r="I60" s="9">
        <f>IF(OR(I$46="S",I$46="",I$46="STD",I$46="A",I$46="AES",I$46="F",I$46="Fiber")," ",IF(OR(I$46="FS",I$46="D",I$46="DIS"),IF(MOD(I59,9)=0,"—",16*I59-15),IF(OR(I$46="M",I$46="MADI"),"—",IF(OR(I$46="IPI",I$46="IP in"),IF(MOD(I59-1,9)&gt;=8,"—",16*I59-15),"Err"))))</f>
        <v>6289</v>
      </c>
      <c r="J60" s="7">
        <f>IF(OR(I$46="S",I$46="",I$46="STD",I$46="A",I$46="AES",I$46="F",I$46="Fiber")," ",IF(OR(I$46="FS",I$46="D",I$46="DIS"),IF(MOD(I59,9)=0,"—",16*I59),IF(OR(I$46="M",I$46="MADI"),"—",IF(OR(I$46="IPI",I$46="IP in"),IF(MOD(I59-1,9)&gt;=8,"—",16*I59),"Err"))))</f>
        <v>6304</v>
      </c>
      <c r="K60" s="9">
        <f>IF(OR(K$46="S",K$46="",K$46="STD",K$46="A",K$46="AES",K$46="F",K$46="Fiber")," ",IF(OR(K$46="FS",K$46="D",K$46="DIS"),IF(MOD(K59,9)=0,"—",16*K59-15),IF(OR(K$46="M",K$46="MADI"),"—",IF(OR(K$46="IPI",K$46="IP in"),IF(MOD(K59-1,9)&gt;=8,"—",16*K59-15),"Err"))))</f>
        <v>6145</v>
      </c>
      <c r="L60" s="7">
        <f>IF(OR(K$46="S",K$46="",K$46="STD",K$46="A",K$46="AES",K$46="F",K$46="Fiber")," ",IF(OR(K$46="FS",K$46="D",K$46="DIS"),IF(MOD(K59,9)=0,"—",16*K59),IF(OR(K$46="M",K$46="MADI"),"—",IF(OR(K$46="IPI",K$46="IP in"),IF(MOD(K59-1,9)&gt;=8,"—",16*K59),"Err"))))</f>
        <v>6160</v>
      </c>
      <c r="M60" s="9">
        <f>IF(OR(M$46="S",M$46="",M$46="STD",M$46="A",M$46="AES",M$46="F",M$46="Fiber")," ",IF(OR(M$46="FS",M$46="D",M$46="DIS"),IF(MOD(M59,9)=0,"—",16*M59-15),IF(OR(M$46="M",M$46="MADI"),"—",IF(OR(M$46="IPI",M$46="IP in"),IF(MOD(M59-1,9)&gt;=8,"—",16*M59-15),"Err"))))</f>
        <v>6001</v>
      </c>
      <c r="N60" s="7">
        <f>IF(OR(M$46="S",M$46="",M$46="STD",M$46="A",M$46="AES",M$46="F",M$46="Fiber")," ",IF(OR(M$46="FS",M$46="D",M$46="DIS"),IF(MOD(M59,9)=0,"—",16*M59),IF(OR(M$46="M",M$46="MADI"),"—",IF(OR(M$46="IPI",M$46="IP in"),IF(MOD(M59-1,9)&gt;=8,"—",16*M59),"Err"))))</f>
        <v>6016</v>
      </c>
      <c r="O60" s="9">
        <f>IF(OR(O$46="S",O$46="",O$46="STD",O$46="A",O$46="AES",O$46="F",O$46="Fiber")," ",IF(OR(O$46="FS",O$46="D",O$46="DIS"),IF(MOD(O59,9)=0,"—",16*O59-15),IF(OR(O$46="M",O$46="MADI"),"—",IF(OR(O$46="IPI",O$46="IP in"),IF(MOD(O59-1,9)&gt;=8,"—",16*O59-15),"Err"))))</f>
        <v>5857</v>
      </c>
      <c r="P60" s="7">
        <f>IF(OR(O$46="S",O$46="",O$46="STD",O$46="A",O$46="AES",O$46="F",O$46="Fiber")," ",IF(OR(O$46="FS",O$46="D",O$46="DIS"),IF(MOD(O59,9)=0,"—",16*O59),IF(OR(O$46="M",O$46="MADI"),"—",IF(OR(O$46="IPI",O$46="IP in"),IF(MOD(O59-1,9)&gt;=8,"—",16*O59),"Err"))))</f>
        <v>5872</v>
      </c>
      <c r="Q60" s="9">
        <f>IF(OR(Q$46="S",Q$46="",Q$46="STD",Q$46="A",Q$46="AES",Q$46="F",Q$46="Fiber")," ",IF(OR(Q$46="FS",Q$46="D",Q$46="DIS"),IF(MOD(Q59,9)=0,"—",16*Q59-15),IF(OR(Q$46="M",Q$46="MADI"),"—",IF(OR(Q$46="IPI",Q$46="IP in"),IF(MOD(Q59-1,9)&gt;=8,"—",16*Q59-15),"Err"))))</f>
        <v>5713</v>
      </c>
      <c r="R60" s="7">
        <f>IF(OR(Q$46="S",Q$46="",Q$46="STD",Q$46="A",Q$46="AES",Q$46="F",Q$46="Fiber")," ",IF(OR(Q$46="FS",Q$46="D",Q$46="DIS"),IF(MOD(Q59,9)=0,"—",16*Q59),IF(OR(Q$46="M",Q$46="MADI"),"—",IF(OR(Q$46="IPI",Q$46="IP in"),IF(MOD(Q59-1,9)&gt;=8,"—",16*Q59),"Err"))))</f>
        <v>5728</v>
      </c>
      <c r="S60" s="9">
        <f>IF(OR(S$46="S",S$46="",S$46="STD",S$46="A",S$46="AES",S$46="F",S$46="Fiber")," ",IF(OR(S$46="FS",S$46="D",S$46="DIS"),IF(MOD(S59,9)=0,"—",16*S59-15),IF(OR(S$46="M",S$46="MADI"),"—",IF(OR(S$46="IPI",S$46="IP in"),IF(MOD(S59-1,9)&gt;=8,"—",16*S59-15),"Err"))))</f>
        <v>5569</v>
      </c>
      <c r="T60" s="7">
        <f>IF(OR(S$46="S",S$46="",S$46="STD",S$46="A",S$46="AES",S$46="F",S$46="Fiber")," ",IF(OR(S$46="FS",S$46="D",S$46="DIS"),IF(MOD(S59,9)=0,"—",16*S59),IF(OR(S$46="M",S$46="MADI"),"—",IF(OR(S$46="IPI",S$46="IP in"),IF(MOD(S59-1,9)&gt;=8,"—",16*S59),"Err"))))</f>
        <v>5584</v>
      </c>
      <c r="U60" s="9">
        <f>IF(OR(U$46="S",U$46="",U$46="STD",U$46="A",U$46="AES",U$46="F",U$46="Fiber")," ",IF(OR(U$46="FS",U$46="D",U$46="DIS"),IF(MOD(U59,9)=0,"—",16*U59-15),IF(OR(U$46="M",U$46="MADI"),"—",IF(OR(U$46="IPI",U$46="IP in"),IF(MOD(U59-1,9)&gt;=8,"—",16*U59-15),"Err"))))</f>
        <v>5425</v>
      </c>
      <c r="V60" s="7">
        <f>IF(OR(U$46="S",U$46="",U$46="STD",U$46="A",U$46="AES",U$46="F",U$46="Fiber")," ",IF(OR(U$46="FS",U$46="D",U$46="DIS"),IF(MOD(U59,9)=0,"—",16*U59),IF(OR(U$46="M",U$46="MADI"),"—",IF(OR(U$46="IPI",U$46="IP in"),IF(MOD(U59-1,9)&gt;=8,"—",16*U59),"Err"))))</f>
        <v>5440</v>
      </c>
      <c r="W60" s="9">
        <f>IF(OR(W$46="S",W$46="",W$46="STD",W$46="A",W$46="AES",W$46="F",W$46="Fiber")," ",IF(OR(W$46="FS",W$46="D",W$46="DIS"),IF(MOD(W59,9)=0,"—",16*W59-15),IF(OR(W$46="M",W$46="MADI"),"—",IF(OR(W$46="IPI",W$46="IP in"),IF(MOD(W59-1,9)&gt;=8,"—",16*W59-15),"Err"))))</f>
        <v>5281</v>
      </c>
      <c r="X60" s="7">
        <f>IF(OR(W$46="S",W$46="",W$46="STD",W$46="A",W$46="AES",W$46="F",W$46="Fiber")," ",IF(OR(W$46="FS",W$46="D",W$46="DIS"),IF(MOD(W59,9)=0,"—",16*W59),IF(OR(W$46="M",W$46="MADI"),"—",IF(OR(W$46="IPI",W$46="IP in"),IF(MOD(W59-1,9)&gt;=8,"—",16*W59),"Err"))))</f>
        <v>5296</v>
      </c>
      <c r="Y60" s="9">
        <f>IF(OR(Y$46="S",Y$46="",Y$46="STD",Y$46="A",Y$46="AES",Y$46="F",Y$46="Fiber")," ",IF(OR(Y$46="FS",Y$46="D",Y$46="DIS"),IF(MOD(Y59,9)=0,"—",16*Y59-15),IF(OR(Y$46="M",Y$46="MADI"),"—",IF(OR(Y$46="IPI",Y$46="IP in"),IF(MOD(Y59-1,9)&gt;=8,"—",16*Y59-15),"Err"))))</f>
        <v>5137</v>
      </c>
      <c r="Z60" s="7">
        <f>IF(OR(Y$46="S",Y$46="",Y$46="STD",Y$46="A",Y$46="AES",Y$46="F",Y$46="Fiber")," ",IF(OR(Y$46="FS",Y$46="D",Y$46="DIS"),IF(MOD(Y59,9)=0,"—",16*Y59),IF(OR(Y$46="M",Y$46="MADI"),"—",IF(OR(Y$46="IPI",Y$46="IP in"),IF(MOD(Y59-1,9)&gt;=8,"—",16*Y59),"Err"))))</f>
        <v>5152</v>
      </c>
      <c r="AA60" s="9">
        <f>IF(OR(AA$46="S",AA$46="",AA$46="STD",AA$46="A",AA$46="AES",AA$46="F",AA$46="Fiber")," ",IF(OR(AA$46="FS",AA$46="D",AA$46="DIS"),IF(MOD(AA59,9)=0,"—",16*AA59-15),IF(OR(AA$46="M",AA$46="MADI"),"—",IF(OR(AA$46="IPI",AA$46="IP in"),IF(MOD(AA59-1,9)&gt;=8,"—",16*AA59-15),"Err"))))</f>
        <v>4993</v>
      </c>
      <c r="AB60" s="7">
        <f>IF(OR(AA$46="S",AA$46="",AA$46="STD",AA$46="A",AA$46="AES",AA$46="F",AA$46="Fiber")," ",IF(OR(AA$46="FS",AA$46="D",AA$46="DIS"),IF(MOD(AA59,9)=0,"—",16*AA59),IF(OR(AA$46="M",AA$46="MADI"),"—",IF(OR(AA$46="IPI",AA$46="IP in"),IF(MOD(AA59-1,9)&gt;=8,"—",16*AA59),"Err"))))</f>
        <v>5008</v>
      </c>
      <c r="AC60" s="9">
        <f>IF(OR(AC$46="S",AC$46="",AC$46="STD",AC$46="A",AC$46="AES",AC$46="F",AC$46="Fiber")," ",IF(OR(AC$46="FS",AC$46="D",AC$46="DIS"),IF(MOD(AC59,9)=0,"—",16*AC59-15),IF(OR(AC$46="M",AC$46="MADI"),"—",IF(OR(AC$46="IPI",AC$46="IP in"),IF(MOD(AC59-1,9)&gt;=8,"—",16*AC59-15),"Err"))))</f>
        <v>4849</v>
      </c>
      <c r="AD60" s="7">
        <f>IF(OR(AC$46="S",AC$46="",AC$46="STD",AC$46="A",AC$46="AES",AC$46="F",AC$46="Fiber")," ",IF(OR(AC$46="FS",AC$46="D",AC$46="DIS"),IF(MOD(AC59,9)=0,"—",16*AC59),IF(OR(AC$46="M",AC$46="MADI"),"—",IF(OR(AC$46="IPI",AC$46="IP in"),IF(MOD(AC59-1,9)&gt;=8,"—",16*AC59),"Err"))))</f>
        <v>4864</v>
      </c>
      <c r="AE60" s="9">
        <f>IF(OR(AE$46="S",AE$46="",AE$46="STD",AE$46="A",AE$46="AES",AE$46="F",AE$46="Fiber")," ",IF(OR(AE$46="FS",AE$46="D",AE$46="DIS"),IF(MOD(AE59,9)=0,"—",16*AE59-15),IF(OR(AE$46="M",AE$46="MADI"),"—",IF(OR(AE$46="IPI",AE$46="IP in"),IF(MOD(AE59-1,9)&gt;=8,"—",16*AE59-15),"Err"))))</f>
        <v>4705</v>
      </c>
      <c r="AF60" s="7">
        <f>IF(OR(AE$46="S",AE$46="",AE$46="STD",AE$46="A",AE$46="AES",AE$46="F",AE$46="Fiber")," ",IF(OR(AE$46="FS",AE$46="D",AE$46="DIS"),IF(MOD(AE59,9)=0,"—",16*AE59),IF(OR(AE$46="M",AE$46="MADI"),"—",IF(OR(AE$46="IPI",AE$46="IP in"),IF(MOD(AE59-1,9)&gt;=8,"—",16*AE59),"Err"))))</f>
        <v>4720</v>
      </c>
      <c r="AG60" s="9">
        <f>IF(OR(AG$46="S",AG$46="",AG$46="STD",AG$46="A",AG$46="AES",AG$46="F",AG$46="Fiber")," ",IF(OR(AG$46="FS",AG$46="D",AG$46="DIS"),IF(MOD(AG59,9)=0,"—",16*AG59-15),IF(OR(AG$46="M",AG$46="MADI"),"—",IF(OR(AG$46="IPI",AG$46="IP in"),IF(MOD(AG59-1,9)&gt;=8,"—",16*AG59-15),"Err"))))</f>
        <v>2257</v>
      </c>
      <c r="AH60" s="7">
        <f>IF(OR(AG$46="S",AG$46="",AG$46="STD",AG$46="A",AG$46="AES",AG$46="F",AG$46="Fiber")," ",IF(OR(AG$46="FS",AG$46="D",AG$46="DIS"),IF(MOD(AG59,9)=0,"—",16*AG59),IF(OR(AG$46="M",AG$46="MADI"),"—",IF(OR(AG$46="IPI",AG$46="IP in"),IF(MOD(AG59-1,9)&gt;=8,"—",16*AG59),"Err"))))</f>
        <v>2272</v>
      </c>
      <c r="AI60" s="9">
        <f>IF(OR(AI$46="S",AI$46="",AI$46="STD",AI$46="A",AI$46="AES",AI$46="F",AI$46="Fiber")," ",IF(OR(AI$46="FS",AI$46="D",AI$46="DIS"),IF(MOD(AI59,9)=0,"—",16*AI59-15),IF(OR(AI$46="M",AI$46="MADI"),"—",IF(OR(AI$46="IPI",AI$46="IP in"),IF(MOD(AI59-1,9)&gt;=8,"—",16*AI59-15),"Err"))))</f>
        <v>2113</v>
      </c>
      <c r="AJ60" s="7">
        <f>IF(OR(AI$46="S",AI$46="",AI$46="STD",AI$46="A",AI$46="AES",AI$46="F",AI$46="Fiber")," ",IF(OR(AI$46="FS",AI$46="D",AI$46="DIS"),IF(MOD(AI59,9)=0,"—",16*AI59),IF(OR(AI$46="M",AI$46="MADI"),"—",IF(OR(AI$46="IPI",AI$46="IP in"),IF(MOD(AI59-1,9)&gt;=8,"—",16*AI59),"Err"))))</f>
        <v>2128</v>
      </c>
      <c r="AK60" s="9" t="str">
        <f>IF(OR(AK$46="S",AK$46="",AK$46="STD",AK$46="A",AK$46="AES",AK$46="F",AK$46="Fiber")," ",IF(OR(AK$46="FS",AK$46="D",AK$46="DIS"),IF(MOD(AK59,9)=0,"—",16*AK59-15),IF(OR(AK$46="M",AK$46="MADI"),"—",IF(OR(AK$46="IPI",AK$46="IP in"),IF(MOD(AK59-1,9)&gt;=8,"—",16*AK59-15),"Err"))))</f>
        <v xml:space="preserve"> </v>
      </c>
      <c r="AL60" s="7" t="str">
        <f>IF(OR(AK$46="S",AK$46="",AK$46="STD",AK$46="A",AK$46="AES",AK$46="F",AK$46="Fiber")," ",IF(OR(AK$46="FS",AK$46="D",AK$46="DIS"),IF(MOD(AK59,9)=0,"—",16*AK59),IF(OR(AK$46="M",AK$46="MADI"),"—",IF(OR(AK$46="IPI",AK$46="IP in"),IF(MOD(AK59-1,9)&gt;=8,"—",16*AK59),"Err"))))</f>
        <v xml:space="preserve"> </v>
      </c>
      <c r="AM60" s="9" t="str">
        <f>IF(OR(AM$46="S",AM$46="",AM$46="STD",AM$46="A",AM$46="AES",AM$46="F",AM$46="Fiber")," ",IF(OR(AM$46="FS",AM$46="D",AM$46="DIS"),IF(MOD(AM59,9)=0,"—",16*AM59-15),IF(OR(AM$46="M",AM$46="MADI"),"—",IF(OR(AM$46="IPI",AM$46="IP in"),IF(MOD(AM59-1,9)&gt;=8,"—",16*AM59-15),"Err"))))</f>
        <v xml:space="preserve"> </v>
      </c>
      <c r="AN60" s="7" t="str">
        <f>IF(OR(AM$46="S",AM$46="",AM$46="STD",AM$46="A",AM$46="AES",AM$46="F",AM$46="Fiber")," ",IF(OR(AM$46="FS",AM$46="D",AM$46="DIS"),IF(MOD(AM59,9)=0,"—",16*AM59),IF(OR(AM$46="M",AM$46="MADI"),"—",IF(OR(AM$46="IPI",AM$46="IP in"),IF(MOD(AM59-1,9)&gt;=8,"—",16*AM59),"Err"))))</f>
        <v xml:space="preserve"> </v>
      </c>
      <c r="AO60" s="9" t="str">
        <f>IF(OR(AO$46="S",AO$46="",AO$46="STD",AO$46="A",AO$46="AES",AO$46="F",AO$46="Fiber")," ",IF(OR(AO$46="FS",AO$46="D",AO$46="DIS"),IF(MOD(AO59,9)=0,"—",16*AO59-15),IF(OR(AO$46="M",AO$46="MADI"),"—",IF(OR(AO$46="IPI",AO$46="IP in"),IF(MOD(AO59-1,9)&gt;=8,"—",16*AO59-15),"Err"))))</f>
        <v>—</v>
      </c>
      <c r="AP60" s="7" t="str">
        <f>IF(OR(AO$46="S",AO$46="",AO$46="STD",AO$46="A",AO$46="AES",AO$46="F",AO$46="Fiber")," ",IF(OR(AO$46="FS",AO$46="D",AO$46="DIS"),IF(MOD(AO59,9)=0,"—",16*AO59),IF(OR(AO$46="M",AO$46="MADI"),"—",IF(OR(AO$46="IPI",AO$46="IP in"),IF(MOD(AO59-1,9)&gt;=8,"—",16*AO59),"Err"))))</f>
        <v>—</v>
      </c>
      <c r="AQ60" s="9">
        <f>IF(OR(AQ$46="S",AQ$46="",AQ$46="STD",AQ$46="A",AQ$46="AES",AQ$46="F",AQ$46="Fiber")," ",IF(OR(AQ$46="FS",AQ$46="D",AQ$46="DIS"),IF(MOD(AQ59,9)=0,"—",16*AQ59-15),IF(OR(AQ$46="M",AQ$46="MADI"),"—",IF(OR(AQ$46="IPI",AQ$46="IP in"),IF(MOD(AQ59-1,9)&gt;=8,"—",16*AQ59-15),"Err"))))</f>
        <v>1537</v>
      </c>
      <c r="AR60" s="7">
        <f>IF(OR(AQ$46="S",AQ$46="",AQ$46="STD",AQ$46="A",AQ$46="AES",AQ$46="F",AQ$46="Fiber")," ",IF(OR(AQ$46="FS",AQ$46="D",AQ$46="DIS"),IF(MOD(AQ59,9)=0,"—",16*AQ59),IF(OR(AQ$46="M",AQ$46="MADI"),"—",IF(OR(AQ$46="IPI",AQ$46="IP in"),IF(MOD(AQ59-1,9)&gt;=8,"—",16*AQ59),"Err"))))</f>
        <v>1552</v>
      </c>
      <c r="AS60" s="9" t="str">
        <f>IF(OR(AS$46="S",AS$46="",AS$46="STD",AS$46="A",AS$46="AES",AS$46="F",AS$46="Fiber")," ",IF(OR(AS$46="FS",AS$46="D",AS$46="DIS"),IF(MOD(AS59,9)=0,"—",16*AS59-15),IF(OR(AS$46="M",AS$46="MADI"),"—",IF(OR(AS$46="IPI",AS$46="IP in"),IF(MOD(AS59-1,9)&gt;=8,"—",16*AS59-15),"Err"))))</f>
        <v xml:space="preserve"> </v>
      </c>
      <c r="AT60" s="7" t="str">
        <f>IF(OR(AS$46="S",AS$46="",AS$46="STD",AS$46="A",AS$46="AES",AS$46="F",AS$46="Fiber")," ",IF(OR(AS$46="FS",AS$46="D",AS$46="DIS"),IF(MOD(AS59,9)=0,"—",16*AS59),IF(OR(AS$46="M",AS$46="MADI"),"—",IF(OR(AS$46="IPI",AS$46="IP in"),IF(MOD(AS59-1,9)&gt;=8,"—",16*AS59),"Err"))))</f>
        <v xml:space="preserve"> </v>
      </c>
      <c r="AU60" s="9" t="str">
        <f>IF(OR(AU$46="S",AU$46="",AU$46="STD",AU$46="A",AU$46="AES",AU$46="F",AU$46="Fiber")," ",IF(OR(AU$46="FS",AU$46="D",AU$46="DIS"),IF(MOD(AU59,9)=0,"—",16*AU59-15),IF(OR(AU$46="M",AU$46="MADI"),"—",IF(OR(AU$46="IPI",AU$46="IP in"),IF(MOD(AU59-1,9)&gt;=8,"—",16*AU59-15),"Err"))))</f>
        <v xml:space="preserve"> </v>
      </c>
      <c r="AV60" s="7" t="str">
        <f>IF(OR(AU$46="S",AU$46="",AU$46="STD",AU$46="A",AU$46="AES",AU$46="F",AU$46="Fiber")," ",IF(OR(AU$46="FS",AU$46="D",AU$46="DIS"),IF(MOD(AU59,9)=0,"—",16*AU59),IF(OR(AU$46="M",AU$46="MADI"),"—",IF(OR(AU$46="IPI",AU$46="IP in"),IF(MOD(AU59-1,9)&gt;=8,"—",16*AU59),"Err"))))</f>
        <v xml:space="preserve"> </v>
      </c>
      <c r="AW60" s="9">
        <f>IF(OR(AW$46="S",AW$46="",AW$46="STD",AW$46="A",AW$46="AES",AW$46="F",AW$46="Fiber")," ",IF(OR(AW$46="FS",AW$46="D",AW$46="DIS"),IF(MOD(AW59,9)=0,"—",16*AW59-15),IF(OR(AW$46="M",AW$46="MADI"),"—",IF(OR(AW$46="IPI",AW$46="IP in"),IF(MOD(AW59-1,9)&gt;=8,"—",16*AW59-15),"Err"))))</f>
        <v>1105</v>
      </c>
      <c r="AX60" s="7">
        <f>IF(OR(AW$46="S",AW$46="",AW$46="STD",AW$46="A",AW$46="AES",AW$46="F",AW$46="Fiber")," ",IF(OR(AW$46="FS",AW$46="D",AW$46="DIS"),IF(MOD(AW59,9)=0,"—",16*AW59),IF(OR(AW$46="M",AW$46="MADI"),"—",IF(OR(AW$46="IPI",AW$46="IP in"),IF(MOD(AW59-1,9)&gt;=8,"—",16*AW59),"Err"))))</f>
        <v>1120</v>
      </c>
      <c r="AY60" s="9">
        <f>IF(OR(AY$46="S",AY$46="",AY$46="STD",AY$46="A",AY$46="AES",AY$46="F",AY$46="Fiber")," ",IF(OR(AY$46="FS",AY$46="D",AY$46="DIS"),IF(MOD(AY59,9)=0,"—",16*AY59-15),IF(OR(AY$46="M",AY$46="MADI"),"—",IF(OR(AY$46="IPI",AY$46="IP in"),IF(MOD(AY59-1,9)&gt;=8,"—",16*AY59-15),"Err"))))</f>
        <v>961</v>
      </c>
      <c r="AZ60" s="7">
        <f>IF(OR(AY$46="S",AY$46="",AY$46="STD",AY$46="A",AY$46="AES",AY$46="F",AY$46="Fiber")," ",IF(OR(AY$46="FS",AY$46="D",AY$46="DIS"),IF(MOD(AY59,9)=0,"—",16*AY59),IF(OR(AY$46="M",AY$46="MADI"),"—",IF(OR(AY$46="IPI",AY$46="IP in"),IF(MOD(AY59-1,9)&gt;=8,"—",16*AY59),"Err"))))</f>
        <v>976</v>
      </c>
      <c r="BA60" s="9" t="str">
        <f>IF(OR(BA$46="S",BA$46="",BA$46="STD",BA$46="A",BA$46="AES",BA$46="F",BA$46="Fiber")," ",IF(OR(BA$46="FS",BA$46="D",BA$46="DIS"),IF(MOD(BA59,9)=0,"—",16*BA59-15),IF(OR(BA$46="M",BA$46="MADI"),"—",IF(OR(BA$46="IPI",BA$46="IP in"),IF(MOD(BA59-1,9)&gt;=8,"—",16*BA59-15),"Err"))))</f>
        <v xml:space="preserve"> </v>
      </c>
      <c r="BB60" s="7" t="str">
        <f>IF(OR(BA$46="S",BA$46="",BA$46="STD",BA$46="A",BA$46="AES",BA$46="F",BA$46="Fiber")," ",IF(OR(BA$46="FS",BA$46="D",BA$46="DIS"),IF(MOD(BA59,9)=0,"—",16*BA59),IF(OR(BA$46="M",BA$46="MADI"),"—",IF(OR(BA$46="IPI",BA$46="IP in"),IF(MOD(BA59-1,9)&gt;=8,"—",16*BA59),"Err"))))</f>
        <v xml:space="preserve"> </v>
      </c>
      <c r="BC60" s="9" t="str">
        <f>IF(OR(BC$46="S",BC$46="",BC$46="STD",BC$46="A",BC$46="AES",BC$46="F",BC$46="Fiber")," ",IF(OR(BC$46="FS",BC$46="D",BC$46="DIS"),IF(MOD(BC59,9)=0,"—",16*BC59-15),IF(OR(BC$46="M",BC$46="MADI"),"—",IF(OR(BC$46="IPI",BC$46="IP in"),IF(MOD(BC59-1,9)&gt;=8,"—",16*BC59-15),"Err"))))</f>
        <v xml:space="preserve"> </v>
      </c>
      <c r="BD60" s="7" t="str">
        <f>IF(OR(BC$46="S",BC$46="",BC$46="STD",BC$46="A",BC$46="AES",BC$46="F",BC$46="Fiber")," ",IF(OR(BC$46="FS",BC$46="D",BC$46="DIS"),IF(MOD(BC59,9)=0,"—",16*BC59),IF(OR(BC$46="M",BC$46="MADI"),"—",IF(OR(BC$46="IPI",BC$46="IP in"),IF(MOD(BC59-1,9)&gt;=8,"—",16*BC59),"Err"))))</f>
        <v xml:space="preserve"> </v>
      </c>
      <c r="BE60" s="9" t="str">
        <f>IF(OR(BE$46="S",BE$46="",BE$46="STD",BE$46="A",BE$46="AES",BE$46="F",BE$46="Fiber")," ",IF(OR(BE$46="FS",BE$46="D",BE$46="DIS"),IF(MOD(BE59,9)=0,"—",16*BE59-15),IF(OR(BE$46="M",BE$46="MADI"),"—",IF(OR(BE$46="IPI",BE$46="IP in"),IF(MOD(BE59-1,9)&gt;=8,"—",16*BE59-15),"Err"))))</f>
        <v>—</v>
      </c>
      <c r="BF60" s="7" t="str">
        <f>IF(OR(BE$46="S",BE$46="",BE$46="STD",BE$46="A",BE$46="AES",BE$46="F",BE$46="Fiber")," ",IF(OR(BE$46="FS",BE$46="D",BE$46="DIS"),IF(MOD(BE59,9)=0,"—",16*BE59),IF(OR(BE$46="M",BE$46="MADI"),"—",IF(OR(BE$46="IPI",BE$46="IP in"),IF(MOD(BE59-1,9)&gt;=8,"—",16*BE59),"Err"))))</f>
        <v>—</v>
      </c>
      <c r="BG60" s="9">
        <f>IF(OR(BG$46="S",BG$46="",BG$46="STD",BG$46="A",BG$46="AES",BG$46="F",BG$46="Fiber")," ",IF(OR(BG$46="FS",BG$46="D",BG$46="DIS"),IF(MOD(BG59,9)=0,"—",16*BG59-15),IF(OR(BG$46="M",BG$46="MADI"),"—",IF(OR(BG$46="IPI",BG$46="IP in"),IF(MOD(BG59-1,9)&gt;=8,"—",16*BG59-15),"Err"))))</f>
        <v>385</v>
      </c>
      <c r="BH60" s="7">
        <f>IF(OR(BG$46="S",BG$46="",BG$46="STD",BG$46="A",BG$46="AES",BG$46="F",BG$46="Fiber")," ",IF(OR(BG$46="FS",BG$46="D",BG$46="DIS"),IF(MOD(BG59,9)=0,"—",16*BG59),IF(OR(BG$46="M",BG$46="MADI"),"—",IF(OR(BG$46="IPI",BG$46="IP in"),IF(MOD(BG59-1,9)&gt;=8,"—",16*BG59),"Err"))))</f>
        <v>400</v>
      </c>
      <c r="BI60" s="9" t="str">
        <f>IF(OR(BI$46="S",BI$46="",BI$46="STD",BI$46="A",BI$46="AES",BI$46="F",BI$46="Fiber")," ",IF(OR(BI$46="FS",BI$46="D",BI$46="DIS"),IF(MOD(BI59,9)=0,"—",16*BI59-15),IF(OR(BI$46="M",BI$46="MADI"),"—",IF(OR(BI$46="IPI",BI$46="IP in"),IF(MOD(BI59-1,9)&gt;=8,"—",16*BI59-15),"Err"))))</f>
        <v xml:space="preserve"> </v>
      </c>
      <c r="BJ60" s="7" t="str">
        <f>IF(OR(BI$46="S",BI$46="",BI$46="STD",BI$46="A",BI$46="AES",BI$46="F",BI$46="Fiber")," ",IF(OR(BI$46="FS",BI$46="D",BI$46="DIS"),IF(MOD(BI59,9)=0,"—",16*BI59),IF(OR(BI$46="M",BI$46="MADI"),"—",IF(OR(BI$46="IPI",BI$46="IP in"),IF(MOD(BI59-1,9)&gt;=8,"—",16*BI59),"Err"))))</f>
        <v xml:space="preserve"> </v>
      </c>
      <c r="BK60" s="9">
        <f>IF(OR(BK$46="S",BK$46="",BK$46="STD",BK$46="A",BK$46="AES",BK$46="F",BK$46="Fiber")," ",IF(OR(BK$46="FS",BK$46="D",BK$46="DIS"),IF(MOD(BK59,9)=0,"—",16*BK59-15),IF(OR(BK$46="M",BK$46="MADI"),"—",IF(OR(BK$46="IPI",BK$46="IP in"),IF(MOD(BK59-1,9)&gt;=8,"—",16*BK59-15),"Err"))))</f>
        <v>97</v>
      </c>
      <c r="BL60" s="7">
        <f>IF(OR(BK$46="S",BK$46="",BK$46="STD",BK$46="A",BK$46="AES",BK$46="F",BK$46="Fiber")," ",IF(OR(BK$46="FS",BK$46="D",BK$46="DIS"),IF(MOD(BK59,9)=0,"—",16*BK59),IF(OR(BK$46="M",BK$46="MADI"),"—",IF(OR(BK$46="IPI",BK$46="IP in"),IF(MOD(BK59-1,9)&gt;=8,"—",16*BK59),"Err"))))</f>
        <v>112</v>
      </c>
    </row>
    <row r="61" spans="1:69" x14ac:dyDescent="0.25">
      <c r="A61" s="8">
        <f>(A$43)*9-1</f>
        <v>431</v>
      </c>
      <c r="B61" s="6"/>
      <c r="C61" s="8">
        <f>(C$43)*9-1</f>
        <v>422</v>
      </c>
      <c r="D61" s="6"/>
      <c r="E61" s="8">
        <f>(E$43)*9-1</f>
        <v>413</v>
      </c>
      <c r="F61" s="6"/>
      <c r="G61" s="8">
        <f>(G$43)*9-1</f>
        <v>404</v>
      </c>
      <c r="H61" s="6"/>
      <c r="I61" s="8">
        <f>(I$43)*9-1</f>
        <v>395</v>
      </c>
      <c r="J61" s="6"/>
      <c r="K61" s="8">
        <f>(K$43)*9-1</f>
        <v>386</v>
      </c>
      <c r="L61" s="6"/>
      <c r="M61" s="8">
        <f>(M$43)*9-1</f>
        <v>377</v>
      </c>
      <c r="N61" s="6"/>
      <c r="O61" s="8">
        <f>(O$43)*9-1</f>
        <v>368</v>
      </c>
      <c r="P61" s="6"/>
      <c r="Q61" s="8">
        <f>(Q$43)*9-1</f>
        <v>359</v>
      </c>
      <c r="R61" s="6"/>
      <c r="S61" s="8">
        <f>(S$43)*9-1</f>
        <v>350</v>
      </c>
      <c r="T61" s="6"/>
      <c r="U61" s="8">
        <f>(U$43)*9-1</f>
        <v>341</v>
      </c>
      <c r="V61" s="6"/>
      <c r="W61" s="8">
        <f>(W$43)*9-1</f>
        <v>332</v>
      </c>
      <c r="X61" s="6"/>
      <c r="Y61" s="8">
        <f>(Y$43)*9-1</f>
        <v>323</v>
      </c>
      <c r="Z61" s="6"/>
      <c r="AA61" s="8">
        <f>(AA$43)*9-1</f>
        <v>314</v>
      </c>
      <c r="AB61" s="6"/>
      <c r="AC61" s="8">
        <f>(AC$43)*9-1</f>
        <v>305</v>
      </c>
      <c r="AD61" s="6"/>
      <c r="AE61" s="8">
        <f>(AE$43)*9-1</f>
        <v>296</v>
      </c>
      <c r="AF61" s="6"/>
      <c r="AG61" s="8">
        <f>(AG$43)*9-1</f>
        <v>143</v>
      </c>
      <c r="AH61" s="6"/>
      <c r="AI61" s="8">
        <f>(AI$43)*9-1</f>
        <v>134</v>
      </c>
      <c r="AJ61" s="6"/>
      <c r="AK61" s="8">
        <f>(AK$43)*9-1</f>
        <v>125</v>
      </c>
      <c r="AL61" s="6"/>
      <c r="AM61" s="8">
        <f>(AM$43)*9-1</f>
        <v>116</v>
      </c>
      <c r="AN61" s="6"/>
      <c r="AO61" s="8">
        <f>(AO$43)*9-1</f>
        <v>107</v>
      </c>
      <c r="AP61" s="6"/>
      <c r="AQ61" s="8">
        <f>(AQ$43)*9-1</f>
        <v>98</v>
      </c>
      <c r="AR61" s="6"/>
      <c r="AS61" s="8">
        <f>(AS$43)*9-1</f>
        <v>89</v>
      </c>
      <c r="AT61" s="6"/>
      <c r="AU61" s="8">
        <f>(AU$43)*9-1</f>
        <v>80</v>
      </c>
      <c r="AV61" s="6"/>
      <c r="AW61" s="8">
        <f>(AW$43)*9-1</f>
        <v>71</v>
      </c>
      <c r="AX61" s="6"/>
      <c r="AY61" s="8">
        <f>(AY$43)*9-1</f>
        <v>62</v>
      </c>
      <c r="AZ61" s="6"/>
      <c r="BA61" s="8">
        <f>(BA$43)*9-1</f>
        <v>53</v>
      </c>
      <c r="BB61" s="6"/>
      <c r="BC61" s="8">
        <f>(BC$43)*9-1</f>
        <v>44</v>
      </c>
      <c r="BD61" s="6"/>
      <c r="BE61" s="8">
        <f>(BE$43)*9-1</f>
        <v>35</v>
      </c>
      <c r="BF61" s="6"/>
      <c r="BG61" s="8">
        <f>(BG$43)*9-1</f>
        <v>26</v>
      </c>
      <c r="BH61" s="6"/>
      <c r="BI61" s="8">
        <f>(BI$43)*9-1</f>
        <v>17</v>
      </c>
      <c r="BJ61" s="6"/>
      <c r="BK61" s="8">
        <f>(BK$43)*9-1</f>
        <v>8</v>
      </c>
      <c r="BL61" s="6"/>
    </row>
    <row r="62" spans="1:69" x14ac:dyDescent="0.25">
      <c r="A62" s="9">
        <f>IF(OR(A$46="S",A$46="",A$46="STD",A$46="A",A$46="AES",A$46="F",A$46="Fiber")," ",IF(OR(A$46="FS",A$46="D",A$46="DIS"),IF(MOD(A61,9)=0,"—",16*A61-15),IF(OR(A$46="M",A$46="MADI"),"—",IF(OR(A$46="IPI",A$46="IP in"),IF(MOD(A61-1,9)&gt;=8,"—",16*A61-15),"Err"))))</f>
        <v>6881</v>
      </c>
      <c r="B62" s="7">
        <f>IF(OR(A$46="S",A$46="",A$46="STD",A$46="A",A$46="AES",A$46="F",A$46="Fiber")," ",IF(OR(A$46="FS",A$46="D",A$46="DIS"),IF(MOD(A61,9)=0,"—",16*A61),IF(OR(A$46="M",A$46="MADI"),"—",IF(OR(A$46="IPI",A$46="IP in"),IF(MOD(A61-1,9)&gt;=8,"—",16*A61),"Err"))))</f>
        <v>6896</v>
      </c>
      <c r="C62" s="9">
        <f>IF(OR(C$46="S",C$46="",C$46="STD",C$46="A",C$46="AES",C$46="F",C$46="Fiber")," ",IF(OR(C$46="FS",C$46="D",C$46="DIS"),IF(MOD(C61,9)=0,"—",16*C61-15),IF(OR(C$46="M",C$46="MADI"),"—",IF(OR(C$46="IPI",C$46="IP in"),IF(MOD(C61-1,9)&gt;=8,"—",16*C61-15),"Err"))))</f>
        <v>6737</v>
      </c>
      <c r="D62" s="7">
        <f>IF(OR(C$46="S",C$46="",C$46="STD",C$46="A",C$46="AES",C$46="F",C$46="Fiber")," ",IF(OR(C$46="FS",C$46="D",C$46="DIS"),IF(MOD(C61,9)=0,"—",16*C61),IF(OR(C$46="M",C$46="MADI"),"—",IF(OR(C$46="IPI",C$46="IP in"),IF(MOD(C61-1,9)&gt;=8,"—",16*C61),"Err"))))</f>
        <v>6752</v>
      </c>
      <c r="E62" s="9">
        <f>IF(OR(E$46="S",E$46="",E$46="STD",E$46="A",E$46="AES",E$46="F",E$46="Fiber")," ",IF(OR(E$46="FS",E$46="D",E$46="DIS"),IF(MOD(E61,9)=0,"—",16*E61-15),IF(OR(E$46="M",E$46="MADI"),"—",IF(OR(E$46="IPI",E$46="IP in"),IF(MOD(E61-1,9)&gt;=8,"—",16*E61-15),"Err"))))</f>
        <v>6593</v>
      </c>
      <c r="F62" s="7">
        <f>IF(OR(E$46="S",E$46="",E$46="STD",E$46="A",E$46="AES",E$46="F",E$46="Fiber")," ",IF(OR(E$46="FS",E$46="D",E$46="DIS"),IF(MOD(E61,9)=0,"—",16*E61),IF(OR(E$46="M",E$46="MADI"),"—",IF(OR(E$46="IPI",E$46="IP in"),IF(MOD(E61-1,9)&gt;=8,"—",16*E61),"Err"))))</f>
        <v>6608</v>
      </c>
      <c r="G62" s="9">
        <f>IF(OR(G$46="S",G$46="",G$46="STD",G$46="A",G$46="AES",G$46="F",G$46="Fiber")," ",IF(OR(G$46="FS",G$46="D",G$46="DIS"),IF(MOD(G61,9)=0,"—",16*G61-15),IF(OR(G$46="M",G$46="MADI"),"—",IF(OR(G$46="IPI",G$46="IP in"),IF(MOD(G61-1,9)&gt;=8,"—",16*G61-15),"Err"))))</f>
        <v>6449</v>
      </c>
      <c r="H62" s="7">
        <f>IF(OR(G$46="S",G$46="",G$46="STD",G$46="A",G$46="AES",G$46="F",G$46="Fiber")," ",IF(OR(G$46="FS",G$46="D",G$46="DIS"),IF(MOD(G61,9)=0,"—",16*G61),IF(OR(G$46="M",G$46="MADI"),"—",IF(OR(G$46="IPI",G$46="IP in"),IF(MOD(G61-1,9)&gt;=8,"—",16*G61),"Err"))))</f>
        <v>6464</v>
      </c>
      <c r="I62" s="9">
        <f>IF(OR(I$46="S",I$46="",I$46="STD",I$46="A",I$46="AES",I$46="F",I$46="Fiber")," ",IF(OR(I$46="FS",I$46="D",I$46="DIS"),IF(MOD(I61,9)=0,"—",16*I61-15),IF(OR(I$46="M",I$46="MADI"),"—",IF(OR(I$46="IPI",I$46="IP in"),IF(MOD(I61-1,9)&gt;=8,"—",16*I61-15),"Err"))))</f>
        <v>6305</v>
      </c>
      <c r="J62" s="7">
        <f>IF(OR(I$46="S",I$46="",I$46="STD",I$46="A",I$46="AES",I$46="F",I$46="Fiber")," ",IF(OR(I$46="FS",I$46="D",I$46="DIS"),IF(MOD(I61,9)=0,"—",16*I61),IF(OR(I$46="M",I$46="MADI"),"—",IF(OR(I$46="IPI",I$46="IP in"),IF(MOD(I61-1,9)&gt;=8,"—",16*I61),"Err"))))</f>
        <v>6320</v>
      </c>
      <c r="K62" s="9">
        <f>IF(OR(K$46="S",K$46="",K$46="STD",K$46="A",K$46="AES",K$46="F",K$46="Fiber")," ",IF(OR(K$46="FS",K$46="D",K$46="DIS"),IF(MOD(K61,9)=0,"—",16*K61-15),IF(OR(K$46="M",K$46="MADI"),"—",IF(OR(K$46="IPI",K$46="IP in"),IF(MOD(K61-1,9)&gt;=8,"—",16*K61-15),"Err"))))</f>
        <v>6161</v>
      </c>
      <c r="L62" s="7">
        <f>IF(OR(K$46="S",K$46="",K$46="STD",K$46="A",K$46="AES",K$46="F",K$46="Fiber")," ",IF(OR(K$46="FS",K$46="D",K$46="DIS"),IF(MOD(K61,9)=0,"—",16*K61),IF(OR(K$46="M",K$46="MADI"),"—",IF(OR(K$46="IPI",K$46="IP in"),IF(MOD(K61-1,9)&gt;=8,"—",16*K61),"Err"))))</f>
        <v>6176</v>
      </c>
      <c r="M62" s="9">
        <f>IF(OR(M$46="S",M$46="",M$46="STD",M$46="A",M$46="AES",M$46="F",M$46="Fiber")," ",IF(OR(M$46="FS",M$46="D",M$46="DIS"),IF(MOD(M61,9)=0,"—",16*M61-15),IF(OR(M$46="M",M$46="MADI"),"—",IF(OR(M$46="IPI",M$46="IP in"),IF(MOD(M61-1,9)&gt;=8,"—",16*M61-15),"Err"))))</f>
        <v>6017</v>
      </c>
      <c r="N62" s="7">
        <f>IF(OR(M$46="S",M$46="",M$46="STD",M$46="A",M$46="AES",M$46="F",M$46="Fiber")," ",IF(OR(M$46="FS",M$46="D",M$46="DIS"),IF(MOD(M61,9)=0,"—",16*M61),IF(OR(M$46="M",M$46="MADI"),"—",IF(OR(M$46="IPI",M$46="IP in"),IF(MOD(M61-1,9)&gt;=8,"—",16*M61),"Err"))))</f>
        <v>6032</v>
      </c>
      <c r="O62" s="9">
        <f>IF(OR(O$46="S",O$46="",O$46="STD",O$46="A",O$46="AES",O$46="F",O$46="Fiber")," ",IF(OR(O$46="FS",O$46="D",O$46="DIS"),IF(MOD(O61,9)=0,"—",16*O61-15),IF(OR(O$46="M",O$46="MADI"),"—",IF(OR(O$46="IPI",O$46="IP in"),IF(MOD(O61-1,9)&gt;=8,"—",16*O61-15),"Err"))))</f>
        <v>5873</v>
      </c>
      <c r="P62" s="7">
        <f>IF(OR(O$46="S",O$46="",O$46="STD",O$46="A",O$46="AES",O$46="F",O$46="Fiber")," ",IF(OR(O$46="FS",O$46="D",O$46="DIS"),IF(MOD(O61,9)=0,"—",16*O61),IF(OR(O$46="M",O$46="MADI"),"—",IF(OR(O$46="IPI",O$46="IP in"),IF(MOD(O61-1,9)&gt;=8,"—",16*O61),"Err"))))</f>
        <v>5888</v>
      </c>
      <c r="Q62" s="9">
        <f>IF(OR(Q$46="S",Q$46="",Q$46="STD",Q$46="A",Q$46="AES",Q$46="F",Q$46="Fiber")," ",IF(OR(Q$46="FS",Q$46="D",Q$46="DIS"),IF(MOD(Q61,9)=0,"—",16*Q61-15),IF(OR(Q$46="M",Q$46="MADI"),"—",IF(OR(Q$46="IPI",Q$46="IP in"),IF(MOD(Q61-1,9)&gt;=8,"—",16*Q61-15),"Err"))))</f>
        <v>5729</v>
      </c>
      <c r="R62" s="7">
        <f>IF(OR(Q$46="S",Q$46="",Q$46="STD",Q$46="A",Q$46="AES",Q$46="F",Q$46="Fiber")," ",IF(OR(Q$46="FS",Q$46="D",Q$46="DIS"),IF(MOD(Q61,9)=0,"—",16*Q61),IF(OR(Q$46="M",Q$46="MADI"),"—",IF(OR(Q$46="IPI",Q$46="IP in"),IF(MOD(Q61-1,9)&gt;=8,"—",16*Q61),"Err"))))</f>
        <v>5744</v>
      </c>
      <c r="S62" s="9">
        <f>IF(OR(S$46="S",S$46="",S$46="STD",S$46="A",S$46="AES",S$46="F",S$46="Fiber")," ",IF(OR(S$46="FS",S$46="D",S$46="DIS"),IF(MOD(S61,9)=0,"—",16*S61-15),IF(OR(S$46="M",S$46="MADI"),"—",IF(OR(S$46="IPI",S$46="IP in"),IF(MOD(S61-1,9)&gt;=8,"—",16*S61-15),"Err"))))</f>
        <v>5585</v>
      </c>
      <c r="T62" s="7">
        <f>IF(OR(S$46="S",S$46="",S$46="STD",S$46="A",S$46="AES",S$46="F",S$46="Fiber")," ",IF(OR(S$46="FS",S$46="D",S$46="DIS"),IF(MOD(S61,9)=0,"—",16*S61),IF(OR(S$46="M",S$46="MADI"),"—",IF(OR(S$46="IPI",S$46="IP in"),IF(MOD(S61-1,9)&gt;=8,"—",16*S61),"Err"))))</f>
        <v>5600</v>
      </c>
      <c r="U62" s="9">
        <f>IF(OR(U$46="S",U$46="",U$46="STD",U$46="A",U$46="AES",U$46="F",U$46="Fiber")," ",IF(OR(U$46="FS",U$46="D",U$46="DIS"),IF(MOD(U61,9)=0,"—",16*U61-15),IF(OR(U$46="M",U$46="MADI"),"—",IF(OR(U$46="IPI",U$46="IP in"),IF(MOD(U61-1,9)&gt;=8,"—",16*U61-15),"Err"))))</f>
        <v>5441</v>
      </c>
      <c r="V62" s="7">
        <f>IF(OR(U$46="S",U$46="",U$46="STD",U$46="A",U$46="AES",U$46="F",U$46="Fiber")," ",IF(OR(U$46="FS",U$46="D",U$46="DIS"),IF(MOD(U61,9)=0,"—",16*U61),IF(OR(U$46="M",U$46="MADI"),"—",IF(OR(U$46="IPI",U$46="IP in"),IF(MOD(U61-1,9)&gt;=8,"—",16*U61),"Err"))))</f>
        <v>5456</v>
      </c>
      <c r="W62" s="9">
        <f>IF(OR(W$46="S",W$46="",W$46="STD",W$46="A",W$46="AES",W$46="F",W$46="Fiber")," ",IF(OR(W$46="FS",W$46="D",W$46="DIS"),IF(MOD(W61,9)=0,"—",16*W61-15),IF(OR(W$46="M",W$46="MADI"),"—",IF(OR(W$46="IPI",W$46="IP in"),IF(MOD(W61-1,9)&gt;=8,"—",16*W61-15),"Err"))))</f>
        <v>5297</v>
      </c>
      <c r="X62" s="7">
        <f>IF(OR(W$46="S",W$46="",W$46="STD",W$46="A",W$46="AES",W$46="F",W$46="Fiber")," ",IF(OR(W$46="FS",W$46="D",W$46="DIS"),IF(MOD(W61,9)=0,"—",16*W61),IF(OR(W$46="M",W$46="MADI"),"—",IF(OR(W$46="IPI",W$46="IP in"),IF(MOD(W61-1,9)&gt;=8,"—",16*W61),"Err"))))</f>
        <v>5312</v>
      </c>
      <c r="Y62" s="9">
        <f>IF(OR(Y$46="S",Y$46="",Y$46="STD",Y$46="A",Y$46="AES",Y$46="F",Y$46="Fiber")," ",IF(OR(Y$46="FS",Y$46="D",Y$46="DIS"),IF(MOD(Y61,9)=0,"—",16*Y61-15),IF(OR(Y$46="M",Y$46="MADI"),"—",IF(OR(Y$46="IPI",Y$46="IP in"),IF(MOD(Y61-1,9)&gt;=8,"—",16*Y61-15),"Err"))))</f>
        <v>5153</v>
      </c>
      <c r="Z62" s="7">
        <f>IF(OR(Y$46="S",Y$46="",Y$46="STD",Y$46="A",Y$46="AES",Y$46="F",Y$46="Fiber")," ",IF(OR(Y$46="FS",Y$46="D",Y$46="DIS"),IF(MOD(Y61,9)=0,"—",16*Y61),IF(OR(Y$46="M",Y$46="MADI"),"—",IF(OR(Y$46="IPI",Y$46="IP in"),IF(MOD(Y61-1,9)&gt;=8,"—",16*Y61),"Err"))))</f>
        <v>5168</v>
      </c>
      <c r="AA62" s="9">
        <f>IF(OR(AA$46="S",AA$46="",AA$46="STD",AA$46="A",AA$46="AES",AA$46="F",AA$46="Fiber")," ",IF(OR(AA$46="FS",AA$46="D",AA$46="DIS"),IF(MOD(AA61,9)=0,"—",16*AA61-15),IF(OR(AA$46="M",AA$46="MADI"),"—",IF(OR(AA$46="IPI",AA$46="IP in"),IF(MOD(AA61-1,9)&gt;=8,"—",16*AA61-15),"Err"))))</f>
        <v>5009</v>
      </c>
      <c r="AB62" s="7">
        <f>IF(OR(AA$46="S",AA$46="",AA$46="STD",AA$46="A",AA$46="AES",AA$46="F",AA$46="Fiber")," ",IF(OR(AA$46="FS",AA$46="D",AA$46="DIS"),IF(MOD(AA61,9)=0,"—",16*AA61),IF(OR(AA$46="M",AA$46="MADI"),"—",IF(OR(AA$46="IPI",AA$46="IP in"),IF(MOD(AA61-1,9)&gt;=8,"—",16*AA61),"Err"))))</f>
        <v>5024</v>
      </c>
      <c r="AC62" s="9">
        <f>IF(OR(AC$46="S",AC$46="",AC$46="STD",AC$46="A",AC$46="AES",AC$46="F",AC$46="Fiber")," ",IF(OR(AC$46="FS",AC$46="D",AC$46="DIS"),IF(MOD(AC61,9)=0,"—",16*AC61-15),IF(OR(AC$46="M",AC$46="MADI"),"—",IF(OR(AC$46="IPI",AC$46="IP in"),IF(MOD(AC61-1,9)&gt;=8,"—",16*AC61-15),"Err"))))</f>
        <v>4865</v>
      </c>
      <c r="AD62" s="7">
        <f>IF(OR(AC$46="S",AC$46="",AC$46="STD",AC$46="A",AC$46="AES",AC$46="F",AC$46="Fiber")," ",IF(OR(AC$46="FS",AC$46="D",AC$46="DIS"),IF(MOD(AC61,9)=0,"—",16*AC61),IF(OR(AC$46="M",AC$46="MADI"),"—",IF(OR(AC$46="IPI",AC$46="IP in"),IF(MOD(AC61-1,9)&gt;=8,"—",16*AC61),"Err"))))</f>
        <v>4880</v>
      </c>
      <c r="AE62" s="9">
        <f>IF(OR(AE$46="S",AE$46="",AE$46="STD",AE$46="A",AE$46="AES",AE$46="F",AE$46="Fiber")," ",IF(OR(AE$46="FS",AE$46="D",AE$46="DIS"),IF(MOD(AE61,9)=0,"—",16*AE61-15),IF(OR(AE$46="M",AE$46="MADI"),"—",IF(OR(AE$46="IPI",AE$46="IP in"),IF(MOD(AE61-1,9)&gt;=8,"—",16*AE61-15),"Err"))))</f>
        <v>4721</v>
      </c>
      <c r="AF62" s="7">
        <f>IF(OR(AE$46="S",AE$46="",AE$46="STD",AE$46="A",AE$46="AES",AE$46="F",AE$46="Fiber")," ",IF(OR(AE$46="FS",AE$46="D",AE$46="DIS"),IF(MOD(AE61,9)=0,"—",16*AE61),IF(OR(AE$46="M",AE$46="MADI"),"—",IF(OR(AE$46="IPI",AE$46="IP in"),IF(MOD(AE61-1,9)&gt;=8,"—",16*AE61),"Err"))))</f>
        <v>4736</v>
      </c>
      <c r="AG62" s="9">
        <f>IF(OR(AG$46="S",AG$46="",AG$46="STD",AG$46="A",AG$46="AES",AG$46="F",AG$46="Fiber")," ",IF(OR(AG$46="FS",AG$46="D",AG$46="DIS"),IF(MOD(AG61,9)=0,"—",16*AG61-15),IF(OR(AG$46="M",AG$46="MADI"),"—",IF(OR(AG$46="IPI",AG$46="IP in"),IF(MOD(AG61-1,9)&gt;=8,"—",16*AG61-15),"Err"))))</f>
        <v>2273</v>
      </c>
      <c r="AH62" s="7">
        <f>IF(OR(AG$46="S",AG$46="",AG$46="STD",AG$46="A",AG$46="AES",AG$46="F",AG$46="Fiber")," ",IF(OR(AG$46="FS",AG$46="D",AG$46="DIS"),IF(MOD(AG61,9)=0,"—",16*AG61),IF(OR(AG$46="M",AG$46="MADI"),"—",IF(OR(AG$46="IPI",AG$46="IP in"),IF(MOD(AG61-1,9)&gt;=8,"—",16*AG61),"Err"))))</f>
        <v>2288</v>
      </c>
      <c r="AI62" s="9">
        <f>IF(OR(AI$46="S",AI$46="",AI$46="STD",AI$46="A",AI$46="AES",AI$46="F",AI$46="Fiber")," ",IF(OR(AI$46="FS",AI$46="D",AI$46="DIS"),IF(MOD(AI61,9)=0,"—",16*AI61-15),IF(OR(AI$46="M",AI$46="MADI"),"—",IF(OR(AI$46="IPI",AI$46="IP in"),IF(MOD(AI61-1,9)&gt;=8,"—",16*AI61-15),"Err"))))</f>
        <v>2129</v>
      </c>
      <c r="AJ62" s="7">
        <f>IF(OR(AI$46="S",AI$46="",AI$46="STD",AI$46="A",AI$46="AES",AI$46="F",AI$46="Fiber")," ",IF(OR(AI$46="FS",AI$46="D",AI$46="DIS"),IF(MOD(AI61,9)=0,"—",16*AI61),IF(OR(AI$46="M",AI$46="MADI"),"—",IF(OR(AI$46="IPI",AI$46="IP in"),IF(MOD(AI61-1,9)&gt;=8,"—",16*AI61),"Err"))))</f>
        <v>2144</v>
      </c>
      <c r="AK62" s="9" t="str">
        <f>IF(OR(AK$46="S",AK$46="",AK$46="STD",AK$46="A",AK$46="AES",AK$46="F",AK$46="Fiber")," ",IF(OR(AK$46="FS",AK$46="D",AK$46="DIS"),IF(MOD(AK61,9)=0,"—",16*AK61-15),IF(OR(AK$46="M",AK$46="MADI"),"—",IF(OR(AK$46="IPI",AK$46="IP in"),IF(MOD(AK61-1,9)&gt;=8,"—",16*AK61-15),"Err"))))</f>
        <v xml:space="preserve"> </v>
      </c>
      <c r="AL62" s="7" t="str">
        <f>IF(OR(AK$46="S",AK$46="",AK$46="STD",AK$46="A",AK$46="AES",AK$46="F",AK$46="Fiber")," ",IF(OR(AK$46="FS",AK$46="D",AK$46="DIS"),IF(MOD(AK61,9)=0,"—",16*AK61),IF(OR(AK$46="M",AK$46="MADI"),"—",IF(OR(AK$46="IPI",AK$46="IP in"),IF(MOD(AK61-1,9)&gt;=8,"—",16*AK61),"Err"))))</f>
        <v xml:space="preserve"> </v>
      </c>
      <c r="AM62" s="9" t="str">
        <f>IF(OR(AM$46="S",AM$46="",AM$46="STD",AM$46="A",AM$46="AES",AM$46="F",AM$46="Fiber")," ",IF(OR(AM$46="FS",AM$46="D",AM$46="DIS"),IF(MOD(AM61,9)=0,"—",16*AM61-15),IF(OR(AM$46="M",AM$46="MADI"),"—",IF(OR(AM$46="IPI",AM$46="IP in"),IF(MOD(AM61-1,9)&gt;=8,"—",16*AM61-15),"Err"))))</f>
        <v xml:space="preserve"> </v>
      </c>
      <c r="AN62" s="7" t="str">
        <f>IF(OR(AM$46="S",AM$46="",AM$46="STD",AM$46="A",AM$46="AES",AM$46="F",AM$46="Fiber")," ",IF(OR(AM$46="FS",AM$46="D",AM$46="DIS"),IF(MOD(AM61,9)=0,"—",16*AM61),IF(OR(AM$46="M",AM$46="MADI"),"—",IF(OR(AM$46="IPI",AM$46="IP in"),IF(MOD(AM61-1,9)&gt;=8,"—",16*AM61),"Err"))))</f>
        <v xml:space="preserve"> </v>
      </c>
      <c r="AO62" s="9" t="str">
        <f>IF(OR(AO$46="S",AO$46="",AO$46="STD",AO$46="A",AO$46="AES",AO$46="F",AO$46="Fiber")," ",IF(OR(AO$46="FS",AO$46="D",AO$46="DIS"),IF(MOD(AO61,9)=0,"—",16*AO61-15),IF(OR(AO$46="M",AO$46="MADI"),"—",IF(OR(AO$46="IPI",AO$46="IP in"),IF(MOD(AO61-1,9)&gt;=8,"—",16*AO61-15),"Err"))))</f>
        <v>—</v>
      </c>
      <c r="AP62" s="7" t="str">
        <f>IF(OR(AO$46="S",AO$46="",AO$46="STD",AO$46="A",AO$46="AES",AO$46="F",AO$46="Fiber")," ",IF(OR(AO$46="FS",AO$46="D",AO$46="DIS"),IF(MOD(AO61,9)=0,"—",16*AO61),IF(OR(AO$46="M",AO$46="MADI"),"—",IF(OR(AO$46="IPI",AO$46="IP in"),IF(MOD(AO61-1,9)&gt;=8,"—",16*AO61),"Err"))))</f>
        <v>—</v>
      </c>
      <c r="AQ62" s="9">
        <f>IF(OR(AQ$46="S",AQ$46="",AQ$46="STD",AQ$46="A",AQ$46="AES",AQ$46="F",AQ$46="Fiber")," ",IF(OR(AQ$46="FS",AQ$46="D",AQ$46="DIS"),IF(MOD(AQ61,9)=0,"—",16*AQ61-15),IF(OR(AQ$46="M",AQ$46="MADI"),"—",IF(OR(AQ$46="IPI",AQ$46="IP in"),IF(MOD(AQ61-1,9)&gt;=8,"—",16*AQ61-15),"Err"))))</f>
        <v>1553</v>
      </c>
      <c r="AR62" s="7">
        <f>IF(OR(AQ$46="S",AQ$46="",AQ$46="STD",AQ$46="A",AQ$46="AES",AQ$46="F",AQ$46="Fiber")," ",IF(OR(AQ$46="FS",AQ$46="D",AQ$46="DIS"),IF(MOD(AQ61,9)=0,"—",16*AQ61),IF(OR(AQ$46="M",AQ$46="MADI"),"—",IF(OR(AQ$46="IPI",AQ$46="IP in"),IF(MOD(AQ61-1,9)&gt;=8,"—",16*AQ61),"Err"))))</f>
        <v>1568</v>
      </c>
      <c r="AS62" s="9" t="str">
        <f>IF(OR(AS$46="S",AS$46="",AS$46="STD",AS$46="A",AS$46="AES",AS$46="F",AS$46="Fiber")," ",IF(OR(AS$46="FS",AS$46="D",AS$46="DIS"),IF(MOD(AS61,9)=0,"—",16*AS61-15),IF(OR(AS$46="M",AS$46="MADI"),"—",IF(OR(AS$46="IPI",AS$46="IP in"),IF(MOD(AS61-1,9)&gt;=8,"—",16*AS61-15),"Err"))))</f>
        <v xml:space="preserve"> </v>
      </c>
      <c r="AT62" s="7" t="str">
        <f>IF(OR(AS$46="S",AS$46="",AS$46="STD",AS$46="A",AS$46="AES",AS$46="F",AS$46="Fiber")," ",IF(OR(AS$46="FS",AS$46="D",AS$46="DIS"),IF(MOD(AS61,9)=0,"—",16*AS61),IF(OR(AS$46="M",AS$46="MADI"),"—",IF(OR(AS$46="IPI",AS$46="IP in"),IF(MOD(AS61-1,9)&gt;=8,"—",16*AS61),"Err"))))</f>
        <v xml:space="preserve"> </v>
      </c>
      <c r="AU62" s="9" t="str">
        <f>IF(OR(AU$46="S",AU$46="",AU$46="STD",AU$46="A",AU$46="AES",AU$46="F",AU$46="Fiber")," ",IF(OR(AU$46="FS",AU$46="D",AU$46="DIS"),IF(MOD(AU61,9)=0,"—",16*AU61-15),IF(OR(AU$46="M",AU$46="MADI"),"—",IF(OR(AU$46="IPI",AU$46="IP in"),IF(MOD(AU61-1,9)&gt;=8,"—",16*AU61-15),"Err"))))</f>
        <v xml:space="preserve"> </v>
      </c>
      <c r="AV62" s="7" t="str">
        <f>IF(OR(AU$46="S",AU$46="",AU$46="STD",AU$46="A",AU$46="AES",AU$46="F",AU$46="Fiber")," ",IF(OR(AU$46="FS",AU$46="D",AU$46="DIS"),IF(MOD(AU61,9)=0,"—",16*AU61),IF(OR(AU$46="M",AU$46="MADI"),"—",IF(OR(AU$46="IPI",AU$46="IP in"),IF(MOD(AU61-1,9)&gt;=8,"—",16*AU61),"Err"))))</f>
        <v xml:space="preserve"> </v>
      </c>
      <c r="AW62" s="9">
        <f>IF(OR(AW$46="S",AW$46="",AW$46="STD",AW$46="A",AW$46="AES",AW$46="F",AW$46="Fiber")," ",IF(OR(AW$46="FS",AW$46="D",AW$46="DIS"),IF(MOD(AW61,9)=0,"—",16*AW61-15),IF(OR(AW$46="M",AW$46="MADI"),"—",IF(OR(AW$46="IPI",AW$46="IP in"),IF(MOD(AW61-1,9)&gt;=8,"—",16*AW61-15),"Err"))))</f>
        <v>1121</v>
      </c>
      <c r="AX62" s="7">
        <f>IF(OR(AW$46="S",AW$46="",AW$46="STD",AW$46="A",AW$46="AES",AW$46="F",AW$46="Fiber")," ",IF(OR(AW$46="FS",AW$46="D",AW$46="DIS"),IF(MOD(AW61,9)=0,"—",16*AW61),IF(OR(AW$46="M",AW$46="MADI"),"—",IF(OR(AW$46="IPI",AW$46="IP in"),IF(MOD(AW61-1,9)&gt;=8,"—",16*AW61),"Err"))))</f>
        <v>1136</v>
      </c>
      <c r="AY62" s="9">
        <f>IF(OR(AY$46="S",AY$46="",AY$46="STD",AY$46="A",AY$46="AES",AY$46="F",AY$46="Fiber")," ",IF(OR(AY$46="FS",AY$46="D",AY$46="DIS"),IF(MOD(AY61,9)=0,"—",16*AY61-15),IF(OR(AY$46="M",AY$46="MADI"),"—",IF(OR(AY$46="IPI",AY$46="IP in"),IF(MOD(AY61-1,9)&gt;=8,"—",16*AY61-15),"Err"))))</f>
        <v>977</v>
      </c>
      <c r="AZ62" s="7">
        <f>IF(OR(AY$46="S",AY$46="",AY$46="STD",AY$46="A",AY$46="AES",AY$46="F",AY$46="Fiber")," ",IF(OR(AY$46="FS",AY$46="D",AY$46="DIS"),IF(MOD(AY61,9)=0,"—",16*AY61),IF(OR(AY$46="M",AY$46="MADI"),"—",IF(OR(AY$46="IPI",AY$46="IP in"),IF(MOD(AY61-1,9)&gt;=8,"—",16*AY61),"Err"))))</f>
        <v>992</v>
      </c>
      <c r="BA62" s="9" t="str">
        <f>IF(OR(BA$46="S",BA$46="",BA$46="STD",BA$46="A",BA$46="AES",BA$46="F",BA$46="Fiber")," ",IF(OR(BA$46="FS",BA$46="D",BA$46="DIS"),IF(MOD(BA61,9)=0,"—",16*BA61-15),IF(OR(BA$46="M",BA$46="MADI"),"—",IF(OR(BA$46="IPI",BA$46="IP in"),IF(MOD(BA61-1,9)&gt;=8,"—",16*BA61-15),"Err"))))</f>
        <v xml:space="preserve"> </v>
      </c>
      <c r="BB62" s="7" t="str">
        <f>IF(OR(BA$46="S",BA$46="",BA$46="STD",BA$46="A",BA$46="AES",BA$46="F",BA$46="Fiber")," ",IF(OR(BA$46="FS",BA$46="D",BA$46="DIS"),IF(MOD(BA61,9)=0,"—",16*BA61),IF(OR(BA$46="M",BA$46="MADI"),"—",IF(OR(BA$46="IPI",BA$46="IP in"),IF(MOD(BA61-1,9)&gt;=8,"—",16*BA61),"Err"))))</f>
        <v xml:space="preserve"> </v>
      </c>
      <c r="BC62" s="9" t="str">
        <f>IF(OR(BC$46="S",BC$46="",BC$46="STD",BC$46="A",BC$46="AES",BC$46="F",BC$46="Fiber")," ",IF(OR(BC$46="FS",BC$46="D",BC$46="DIS"),IF(MOD(BC61,9)=0,"—",16*BC61-15),IF(OR(BC$46="M",BC$46="MADI"),"—",IF(OR(BC$46="IPI",BC$46="IP in"),IF(MOD(BC61-1,9)&gt;=8,"—",16*BC61-15),"Err"))))</f>
        <v xml:space="preserve"> </v>
      </c>
      <c r="BD62" s="7" t="str">
        <f>IF(OR(BC$46="S",BC$46="",BC$46="STD",BC$46="A",BC$46="AES",BC$46="F",BC$46="Fiber")," ",IF(OR(BC$46="FS",BC$46="D",BC$46="DIS"),IF(MOD(BC61,9)=0,"—",16*BC61),IF(OR(BC$46="M",BC$46="MADI"),"—",IF(OR(BC$46="IPI",BC$46="IP in"),IF(MOD(BC61-1,9)&gt;=8,"—",16*BC61),"Err"))))</f>
        <v xml:space="preserve"> </v>
      </c>
      <c r="BE62" s="9" t="str">
        <f>IF(OR(BE$46="S",BE$46="",BE$46="STD",BE$46="A",BE$46="AES",BE$46="F",BE$46="Fiber")," ",IF(OR(BE$46="FS",BE$46="D",BE$46="DIS"),IF(MOD(BE61,9)=0,"—",16*BE61-15),IF(OR(BE$46="M",BE$46="MADI"),"—",IF(OR(BE$46="IPI",BE$46="IP in"),IF(MOD(BE61-1,9)&gt;=8,"—",16*BE61-15),"Err"))))</f>
        <v>—</v>
      </c>
      <c r="BF62" s="7" t="str">
        <f>IF(OR(BE$46="S",BE$46="",BE$46="STD",BE$46="A",BE$46="AES",BE$46="F",BE$46="Fiber")," ",IF(OR(BE$46="FS",BE$46="D",BE$46="DIS"),IF(MOD(BE61,9)=0,"—",16*BE61),IF(OR(BE$46="M",BE$46="MADI"),"—",IF(OR(BE$46="IPI",BE$46="IP in"),IF(MOD(BE61-1,9)&gt;=8,"—",16*BE61),"Err"))))</f>
        <v>—</v>
      </c>
      <c r="BG62" s="9">
        <f>IF(OR(BG$46="S",BG$46="",BG$46="STD",BG$46="A",BG$46="AES",BG$46="F",BG$46="Fiber")," ",IF(OR(BG$46="FS",BG$46="D",BG$46="DIS"),IF(MOD(BG61,9)=0,"—",16*BG61-15),IF(OR(BG$46="M",BG$46="MADI"),"—",IF(OR(BG$46="IPI",BG$46="IP in"),IF(MOD(BG61-1,9)&gt;=8,"—",16*BG61-15),"Err"))))</f>
        <v>401</v>
      </c>
      <c r="BH62" s="7">
        <f>IF(OR(BG$46="S",BG$46="",BG$46="STD",BG$46="A",BG$46="AES",BG$46="F",BG$46="Fiber")," ",IF(OR(BG$46="FS",BG$46="D",BG$46="DIS"),IF(MOD(BG61,9)=0,"—",16*BG61),IF(OR(BG$46="M",BG$46="MADI"),"—",IF(OR(BG$46="IPI",BG$46="IP in"),IF(MOD(BG61-1,9)&gt;=8,"—",16*BG61),"Err"))))</f>
        <v>416</v>
      </c>
      <c r="BI62" s="9" t="str">
        <f>IF(OR(BI$46="S",BI$46="",BI$46="STD",BI$46="A",BI$46="AES",BI$46="F",BI$46="Fiber")," ",IF(OR(BI$46="FS",BI$46="D",BI$46="DIS"),IF(MOD(BI61,9)=0,"—",16*BI61-15),IF(OR(BI$46="M",BI$46="MADI"),"—",IF(OR(BI$46="IPI",BI$46="IP in"),IF(MOD(BI61-1,9)&gt;=8,"—",16*BI61-15),"Err"))))</f>
        <v xml:space="preserve"> </v>
      </c>
      <c r="BJ62" s="7" t="str">
        <f>IF(OR(BI$46="S",BI$46="",BI$46="STD",BI$46="A",BI$46="AES",BI$46="F",BI$46="Fiber")," ",IF(OR(BI$46="FS",BI$46="D",BI$46="DIS"),IF(MOD(BI61,9)=0,"—",16*BI61),IF(OR(BI$46="M",BI$46="MADI"),"—",IF(OR(BI$46="IPI",BI$46="IP in"),IF(MOD(BI61-1,9)&gt;=8,"—",16*BI61),"Err"))))</f>
        <v xml:space="preserve"> </v>
      </c>
      <c r="BK62" s="9">
        <f>IF(OR(BK$46="S",BK$46="",BK$46="STD",BK$46="A",BK$46="AES",BK$46="F",BK$46="Fiber")," ",IF(OR(BK$46="FS",BK$46="D",BK$46="DIS"),IF(MOD(BK61,9)=0,"—",16*BK61-15),IF(OR(BK$46="M",BK$46="MADI"),"—",IF(OR(BK$46="IPI",BK$46="IP in"),IF(MOD(BK61-1,9)&gt;=8,"—",16*BK61-15),"Err"))))</f>
        <v>113</v>
      </c>
      <c r="BL62" s="7">
        <f>IF(OR(BK$46="S",BK$46="",BK$46="STD",BK$46="A",BK$46="AES",BK$46="F",BK$46="Fiber")," ",IF(OR(BK$46="FS",BK$46="D",BK$46="DIS"),IF(MOD(BK61,9)=0,"—",16*BK61),IF(OR(BK$46="M",BK$46="MADI"),"—",IF(OR(BK$46="IPI",BK$46="IP in"),IF(MOD(BK61-1,9)&gt;=8,"—",16*BK61),"Err"))))</f>
        <v>128</v>
      </c>
    </row>
    <row r="63" spans="1:69" x14ac:dyDescent="0.25">
      <c r="A63" s="8">
        <f>(A$43)*9</f>
        <v>432</v>
      </c>
      <c r="B63" s="6"/>
      <c r="C63" s="8">
        <f>(C$43)*9</f>
        <v>423</v>
      </c>
      <c r="D63" s="6"/>
      <c r="E63" s="8">
        <f>(E$43)*9</f>
        <v>414</v>
      </c>
      <c r="F63" s="6"/>
      <c r="G63" s="8">
        <f>(G$43)*9</f>
        <v>405</v>
      </c>
      <c r="H63" s="6"/>
      <c r="I63" s="8">
        <f>(I$43)*9</f>
        <v>396</v>
      </c>
      <c r="J63" s="6"/>
      <c r="K63" s="8">
        <f>(K$43)*9</f>
        <v>387</v>
      </c>
      <c r="L63" s="6"/>
      <c r="M63" s="8">
        <f>(M$43)*9</f>
        <v>378</v>
      </c>
      <c r="N63" s="6"/>
      <c r="O63" s="8">
        <f>(O$43)*9</f>
        <v>369</v>
      </c>
      <c r="P63" s="6"/>
      <c r="Q63" s="8">
        <f>(Q$43)*9</f>
        <v>360</v>
      </c>
      <c r="R63" s="6"/>
      <c r="S63" s="8">
        <f>(S$43)*9</f>
        <v>351</v>
      </c>
      <c r="T63" s="6"/>
      <c r="U63" s="8">
        <f>(U$43)*9</f>
        <v>342</v>
      </c>
      <c r="V63" s="6"/>
      <c r="W63" s="8">
        <f>(W$43)*9</f>
        <v>333</v>
      </c>
      <c r="X63" s="6"/>
      <c r="Y63" s="8">
        <f>(Y$43)*9</f>
        <v>324</v>
      </c>
      <c r="Z63" s="6"/>
      <c r="AA63" s="8">
        <f>(AA$43)*9</f>
        <v>315</v>
      </c>
      <c r="AB63" s="6"/>
      <c r="AC63" s="8">
        <f>(AC$43)*9</f>
        <v>306</v>
      </c>
      <c r="AD63" s="6"/>
      <c r="AE63" s="8">
        <f>(AE$43)*9</f>
        <v>297</v>
      </c>
      <c r="AF63" s="6"/>
      <c r="AG63" s="8">
        <f>(AG$43)*9</f>
        <v>144</v>
      </c>
      <c r="AH63" s="6"/>
      <c r="AI63" s="8">
        <f>(AI$43)*9</f>
        <v>135</v>
      </c>
      <c r="AJ63" s="6"/>
      <c r="AK63" s="8">
        <f>(AK$43)*9</f>
        <v>126</v>
      </c>
      <c r="AL63" s="6"/>
      <c r="AM63" s="8">
        <f>(AM$43)*9</f>
        <v>117</v>
      </c>
      <c r="AN63" s="6"/>
      <c r="AO63" s="8">
        <f>(AO$43)*9</f>
        <v>108</v>
      </c>
      <c r="AP63" s="6"/>
      <c r="AQ63" s="8">
        <f>(AQ$43)*9</f>
        <v>99</v>
      </c>
      <c r="AR63" s="6"/>
      <c r="AS63" s="8">
        <f>(AS$43)*9</f>
        <v>90</v>
      </c>
      <c r="AT63" s="6"/>
      <c r="AU63" s="8">
        <f>(AU$43)*9</f>
        <v>81</v>
      </c>
      <c r="AV63" s="6"/>
      <c r="AW63" s="8">
        <f>(AW$43)*9</f>
        <v>72</v>
      </c>
      <c r="AX63" s="6"/>
      <c r="AY63" s="8">
        <f>(AY$43)*9</f>
        <v>63</v>
      </c>
      <c r="AZ63" s="6"/>
      <c r="BA63" s="8">
        <f>(BA$43)*9</f>
        <v>54</v>
      </c>
      <c r="BB63" s="6"/>
      <c r="BC63" s="8">
        <f>(BC$43)*9</f>
        <v>45</v>
      </c>
      <c r="BD63" s="6"/>
      <c r="BE63" s="8">
        <f>(BE$43)*9</f>
        <v>36</v>
      </c>
      <c r="BF63" s="6"/>
      <c r="BG63" s="8">
        <f>(BG$43)*9</f>
        <v>27</v>
      </c>
      <c r="BH63" s="6"/>
      <c r="BI63" s="8">
        <f>(BI$43)*9</f>
        <v>18</v>
      </c>
      <c r="BJ63" s="6"/>
      <c r="BK63" s="8">
        <f>(BK$43)*9</f>
        <v>9</v>
      </c>
      <c r="BL63" s="6"/>
    </row>
    <row r="64" spans="1:69" x14ac:dyDescent="0.25">
      <c r="A64" s="9" t="str">
        <f>IF(OR(A$46="S",A$46="",A$46="STD",A$46="A",A$46="AES",A$46="F",A$46="Fiber")," ",IF(OR(A$46="FS",A$46="D",A$46="DIS"),IF(MOD(A63,9)=0,"—",16*A63-15),IF(OR(A$46="M",A$46="MADI"),"—",IF(OR(A$46="IPI",A$46="IP in"),IF(MOD(A63-1,9)&gt;=8,"—",16*A63-15),"Err"))))</f>
        <v>—</v>
      </c>
      <c r="B64" s="7" t="str">
        <f>IF(OR(A$46="S",A$46="",A$46="STD",A$46="A",A$46="AES",A$46="F",A$46="Fiber")," ",IF(OR(A$46="FS",A$46="D",A$46="DIS"),IF(MOD(A63,9)=0,"—",16*A63),IF(OR(A$46="M",A$46="MADI"),"—",IF(OR(A$46="IPI",A$46="IP in"),IF(MOD(A63-1,9)&gt;=8,"—",16*A63),"Err"))))</f>
        <v>—</v>
      </c>
      <c r="C64" s="9" t="str">
        <f>IF(OR(C$46="S",C$46="",C$46="STD",C$46="A",C$46="AES",C$46="F",C$46="Fiber")," ",IF(OR(C$46="FS",C$46="D",C$46="DIS"),IF(MOD(C63,9)=0,"—",16*C63-15),IF(OR(C$46="M",C$46="MADI"),"—",IF(OR(C$46="IPI",C$46="IP in"),IF(MOD(C63-1,9)&gt;=8,"—",16*C63-15),"Err"))))</f>
        <v>—</v>
      </c>
      <c r="D64" s="7" t="str">
        <f>IF(OR(C$46="S",C$46="",C$46="STD",C$46="A",C$46="AES",C$46="F",C$46="Fiber")," ",IF(OR(C$46="FS",C$46="D",C$46="DIS"),IF(MOD(C63,9)=0,"—",16*C63),IF(OR(C$46="M",C$46="MADI"),"—",IF(OR(C$46="IPI",C$46="IP in"),IF(MOD(C63-1,9)&gt;=8,"—",16*C63),"Err"))))</f>
        <v>—</v>
      </c>
      <c r="E64" s="9" t="str">
        <f>IF(OR(E$46="S",E$46="",E$46="STD",E$46="A",E$46="AES",E$46="F",E$46="Fiber")," ",IF(OR(E$46="FS",E$46="D",E$46="DIS"),IF(MOD(E63,9)=0,"—",16*E63-15),IF(OR(E$46="M",E$46="MADI"),"—",IF(OR(E$46="IPI",E$46="IP in"),IF(MOD(E63-1,9)&gt;=8,"—",16*E63-15),"Err"))))</f>
        <v>—</v>
      </c>
      <c r="F64" s="7" t="str">
        <f>IF(OR(E$46="S",E$46="",E$46="STD",E$46="A",E$46="AES",E$46="F",E$46="Fiber")," ",IF(OR(E$46="FS",E$46="D",E$46="DIS"),IF(MOD(E63,9)=0,"—",16*E63),IF(OR(E$46="M",E$46="MADI"),"—",IF(OR(E$46="IPI",E$46="IP in"),IF(MOD(E63-1,9)&gt;=8,"—",16*E63),"Err"))))</f>
        <v>—</v>
      </c>
      <c r="G64" s="9" t="str">
        <f>IF(OR(G$46="S",G$46="",G$46="STD",G$46="A",G$46="AES",G$46="F",G$46="Fiber")," ",IF(OR(G$46="FS",G$46="D",G$46="DIS"),IF(MOD(G63,9)=0,"—",16*G63-15),IF(OR(G$46="M",G$46="MADI"),"—",IF(OR(G$46="IPI",G$46="IP in"),IF(MOD(G63-1,9)&gt;=8,"—",16*G63-15),"Err"))))</f>
        <v>—</v>
      </c>
      <c r="H64" s="7" t="str">
        <f>IF(OR(G$46="S",G$46="",G$46="STD",G$46="A",G$46="AES",G$46="F",G$46="Fiber")," ",IF(OR(G$46="FS",G$46="D",G$46="DIS"),IF(MOD(G63,9)=0,"—",16*G63),IF(OR(G$46="M",G$46="MADI"),"—",IF(OR(G$46="IPI",G$46="IP in"),IF(MOD(G63-1,9)&gt;=8,"—",16*G63),"Err"))))</f>
        <v>—</v>
      </c>
      <c r="I64" s="9" t="str">
        <f>IF(OR(I$46="S",I$46="",I$46="STD",I$46="A",I$46="AES",I$46="F",I$46="Fiber")," ",IF(OR(I$46="FS",I$46="D",I$46="DIS"),IF(MOD(I63,9)=0,"—",16*I63-15),IF(OR(I$46="M",I$46="MADI"),"—",IF(OR(I$46="IPI",I$46="IP in"),IF(MOD(I63-1,9)&gt;=8,"—",16*I63-15),"Err"))))</f>
        <v>—</v>
      </c>
      <c r="J64" s="7" t="str">
        <f>IF(OR(I$46="S",I$46="",I$46="STD",I$46="A",I$46="AES",I$46="F",I$46="Fiber")," ",IF(OR(I$46="FS",I$46="D",I$46="DIS"),IF(MOD(I63,9)=0,"—",16*I63),IF(OR(I$46="M",I$46="MADI"),"—",IF(OR(I$46="IPI",I$46="IP in"),IF(MOD(I63-1,9)&gt;=8,"—",16*I63),"Err"))))</f>
        <v>—</v>
      </c>
      <c r="K64" s="9" t="str">
        <f>IF(OR(K$46="S",K$46="",K$46="STD",K$46="A",K$46="AES",K$46="F",K$46="Fiber")," ",IF(OR(K$46="FS",K$46="D",K$46="DIS"),IF(MOD(K63,9)=0,"—",16*K63-15),IF(OR(K$46="M",K$46="MADI"),"—",IF(OR(K$46="IPI",K$46="IP in"),IF(MOD(K63-1,9)&gt;=8,"—",16*K63-15),"Err"))))</f>
        <v>—</v>
      </c>
      <c r="L64" s="7" t="str">
        <f>IF(OR(K$46="S",K$46="",K$46="STD",K$46="A",K$46="AES",K$46="F",K$46="Fiber")," ",IF(OR(K$46="FS",K$46="D",K$46="DIS"),IF(MOD(K63,9)=0,"—",16*K63),IF(OR(K$46="M",K$46="MADI"),"—",IF(OR(K$46="IPI",K$46="IP in"),IF(MOD(K63-1,9)&gt;=8,"—",16*K63),"Err"))))</f>
        <v>—</v>
      </c>
      <c r="M64" s="9" t="str">
        <f>IF(OR(M$46="S",M$46="",M$46="STD",M$46="A",M$46="AES",M$46="F",M$46="Fiber")," ",IF(OR(M$46="FS",M$46="D",M$46="DIS"),IF(MOD(M63,9)=0,"—",16*M63-15),IF(OR(M$46="M",M$46="MADI"),"—",IF(OR(M$46="IPI",M$46="IP in"),IF(MOD(M63-1,9)&gt;=8,"—",16*M63-15),"Err"))))</f>
        <v>—</v>
      </c>
      <c r="N64" s="7" t="str">
        <f>IF(OR(M$46="S",M$46="",M$46="STD",M$46="A",M$46="AES",M$46="F",M$46="Fiber")," ",IF(OR(M$46="FS",M$46="D",M$46="DIS"),IF(MOD(M63,9)=0,"—",16*M63),IF(OR(M$46="M",M$46="MADI"),"—",IF(OR(M$46="IPI",M$46="IP in"),IF(MOD(M63-1,9)&gt;=8,"—",16*M63),"Err"))))</f>
        <v>—</v>
      </c>
      <c r="O64" s="9" t="str">
        <f>IF(OR(O$46="S",O$46="",O$46="STD",O$46="A",O$46="AES",O$46="F",O$46="Fiber")," ",IF(OR(O$46="FS",O$46="D",O$46="DIS"),IF(MOD(O63,9)=0,"—",16*O63-15),IF(OR(O$46="M",O$46="MADI"),"—",IF(OR(O$46="IPI",O$46="IP in"),IF(MOD(O63-1,9)&gt;=8,"—",16*O63-15),"Err"))))</f>
        <v>—</v>
      </c>
      <c r="P64" s="7" t="str">
        <f>IF(OR(O$46="S",O$46="",O$46="STD",O$46="A",O$46="AES",O$46="F",O$46="Fiber")," ",IF(OR(O$46="FS",O$46="D",O$46="DIS"),IF(MOD(O63,9)=0,"—",16*O63),IF(OR(O$46="M",O$46="MADI"),"—",IF(OR(O$46="IPI",O$46="IP in"),IF(MOD(O63-1,9)&gt;=8,"—",16*O63),"Err"))))</f>
        <v>—</v>
      </c>
      <c r="Q64" s="9" t="str">
        <f>IF(OR(Q$46="S",Q$46="",Q$46="STD",Q$46="A",Q$46="AES",Q$46="F",Q$46="Fiber")," ",IF(OR(Q$46="FS",Q$46="D",Q$46="DIS"),IF(MOD(Q63,9)=0,"—",16*Q63-15),IF(OR(Q$46="M",Q$46="MADI"),"—",IF(OR(Q$46="IPI",Q$46="IP in"),IF(MOD(Q63-1,9)&gt;=8,"—",16*Q63-15),"Err"))))</f>
        <v>—</v>
      </c>
      <c r="R64" s="7" t="str">
        <f>IF(OR(Q$46="S",Q$46="",Q$46="STD",Q$46="A",Q$46="AES",Q$46="F",Q$46="Fiber")," ",IF(OR(Q$46="FS",Q$46="D",Q$46="DIS"),IF(MOD(Q63,9)=0,"—",16*Q63),IF(OR(Q$46="M",Q$46="MADI"),"—",IF(OR(Q$46="IPI",Q$46="IP in"),IF(MOD(Q63-1,9)&gt;=8,"—",16*Q63),"Err"))))</f>
        <v>—</v>
      </c>
      <c r="S64" s="9" t="str">
        <f>IF(OR(S$46="S",S$46="",S$46="STD",S$46="A",S$46="AES",S$46="F",S$46="Fiber")," ",IF(OR(S$46="FS",S$46="D",S$46="DIS"),IF(MOD(S63,9)=0,"—",16*S63-15),IF(OR(S$46="M",S$46="MADI"),"—",IF(OR(S$46="IPI",S$46="IP in"),IF(MOD(S63-1,9)&gt;=8,"—",16*S63-15),"Err"))))</f>
        <v>—</v>
      </c>
      <c r="T64" s="7" t="str">
        <f>IF(OR(S$46="S",S$46="",S$46="STD",S$46="A",S$46="AES",S$46="F",S$46="Fiber")," ",IF(OR(S$46="FS",S$46="D",S$46="DIS"),IF(MOD(S63,9)=0,"—",16*S63),IF(OR(S$46="M",S$46="MADI"),"—",IF(OR(S$46="IPI",S$46="IP in"),IF(MOD(S63-1,9)&gt;=8,"—",16*S63),"Err"))))</f>
        <v>—</v>
      </c>
      <c r="U64" s="9" t="str">
        <f>IF(OR(U$46="S",U$46="",U$46="STD",U$46="A",U$46="AES",U$46="F",U$46="Fiber")," ",IF(OR(U$46="FS",U$46="D",U$46="DIS"),IF(MOD(U63,9)=0,"—",16*U63-15),IF(OR(U$46="M",U$46="MADI"),"—",IF(OR(U$46="IPI",U$46="IP in"),IF(MOD(U63-1,9)&gt;=8,"—",16*U63-15),"Err"))))</f>
        <v>—</v>
      </c>
      <c r="V64" s="7" t="str">
        <f>IF(OR(U$46="S",U$46="",U$46="STD",U$46="A",U$46="AES",U$46="F",U$46="Fiber")," ",IF(OR(U$46="FS",U$46="D",U$46="DIS"),IF(MOD(U63,9)=0,"—",16*U63),IF(OR(U$46="M",U$46="MADI"),"—",IF(OR(U$46="IPI",U$46="IP in"),IF(MOD(U63-1,9)&gt;=8,"—",16*U63),"Err"))))</f>
        <v>—</v>
      </c>
      <c r="W64" s="9" t="str">
        <f>IF(OR(W$46="S",W$46="",W$46="STD",W$46="A",W$46="AES",W$46="F",W$46="Fiber")," ",IF(OR(W$46="FS",W$46="D",W$46="DIS"),IF(MOD(W63,9)=0,"—",16*W63-15),IF(OR(W$46="M",W$46="MADI"),"—",IF(OR(W$46="IPI",W$46="IP in"),IF(MOD(W63-1,9)&gt;=8,"—",16*W63-15),"Err"))))</f>
        <v>—</v>
      </c>
      <c r="X64" s="7" t="str">
        <f>IF(OR(W$46="S",W$46="",W$46="STD",W$46="A",W$46="AES",W$46="F",W$46="Fiber")," ",IF(OR(W$46="FS",W$46="D",W$46="DIS"),IF(MOD(W63,9)=0,"—",16*W63),IF(OR(W$46="M",W$46="MADI"),"—",IF(OR(W$46="IPI",W$46="IP in"),IF(MOD(W63-1,9)&gt;=8,"—",16*W63),"Err"))))</f>
        <v>—</v>
      </c>
      <c r="Y64" s="9" t="str">
        <f>IF(OR(Y$46="S",Y$46="",Y$46="STD",Y$46="A",Y$46="AES",Y$46="F",Y$46="Fiber")," ",IF(OR(Y$46="FS",Y$46="D",Y$46="DIS"),IF(MOD(Y63,9)=0,"—",16*Y63-15),IF(OR(Y$46="M",Y$46="MADI"),"—",IF(OR(Y$46="IPI",Y$46="IP in"),IF(MOD(Y63-1,9)&gt;=8,"—",16*Y63-15),"Err"))))</f>
        <v>—</v>
      </c>
      <c r="Z64" s="7" t="str">
        <f>IF(OR(Y$46="S",Y$46="",Y$46="STD",Y$46="A",Y$46="AES",Y$46="F",Y$46="Fiber")," ",IF(OR(Y$46="FS",Y$46="D",Y$46="DIS"),IF(MOD(Y63,9)=0,"—",16*Y63),IF(OR(Y$46="M",Y$46="MADI"),"—",IF(OR(Y$46="IPI",Y$46="IP in"),IF(MOD(Y63-1,9)&gt;=8,"—",16*Y63),"Err"))))</f>
        <v>—</v>
      </c>
      <c r="AA64" s="9" t="str">
        <f>IF(OR(AA$46="S",AA$46="",AA$46="STD",AA$46="A",AA$46="AES",AA$46="F",AA$46="Fiber")," ",IF(OR(AA$46="FS",AA$46="D",AA$46="DIS"),IF(MOD(AA63,9)=0,"—",16*AA63-15),IF(OR(AA$46="M",AA$46="MADI"),"—",IF(OR(AA$46="IPI",AA$46="IP in"),IF(MOD(AA63-1,9)&gt;=8,"—",16*AA63-15),"Err"))))</f>
        <v>—</v>
      </c>
      <c r="AB64" s="7" t="str">
        <f>IF(OR(AA$46="S",AA$46="",AA$46="STD",AA$46="A",AA$46="AES",AA$46="F",AA$46="Fiber")," ",IF(OR(AA$46="FS",AA$46="D",AA$46="DIS"),IF(MOD(AA63,9)=0,"—",16*AA63),IF(OR(AA$46="M",AA$46="MADI"),"—",IF(OR(AA$46="IPI",AA$46="IP in"),IF(MOD(AA63-1,9)&gt;=8,"—",16*AA63),"Err"))))</f>
        <v>—</v>
      </c>
      <c r="AC64" s="9" t="str">
        <f>IF(OR(AC$46="S",AC$46="",AC$46="STD",AC$46="A",AC$46="AES",AC$46="F",AC$46="Fiber")," ",IF(OR(AC$46="FS",AC$46="D",AC$46="DIS"),IF(MOD(AC63,9)=0,"—",16*AC63-15),IF(OR(AC$46="M",AC$46="MADI"),"—",IF(OR(AC$46="IPI",AC$46="IP in"),IF(MOD(AC63-1,9)&gt;=8,"—",16*AC63-15),"Err"))))</f>
        <v>—</v>
      </c>
      <c r="AD64" s="7" t="str">
        <f>IF(OR(AC$46="S",AC$46="",AC$46="STD",AC$46="A",AC$46="AES",AC$46="F",AC$46="Fiber")," ",IF(OR(AC$46="FS",AC$46="D",AC$46="DIS"),IF(MOD(AC63,9)=0,"—",16*AC63),IF(OR(AC$46="M",AC$46="MADI"),"—",IF(OR(AC$46="IPI",AC$46="IP in"),IF(MOD(AC63-1,9)&gt;=8,"—",16*AC63),"Err"))))</f>
        <v>—</v>
      </c>
      <c r="AE64" s="9" t="str">
        <f>IF(OR(AE$46="S",AE$46="",AE$46="STD",AE$46="A",AE$46="AES",AE$46="F",AE$46="Fiber")," ",IF(OR(AE$46="FS",AE$46="D",AE$46="DIS"),IF(MOD(AE63,9)=0,"—",16*AE63-15),IF(OR(AE$46="M",AE$46="MADI"),"—",IF(OR(AE$46="IPI",AE$46="IP in"),IF(MOD(AE63-1,9)&gt;=8,"—",16*AE63-15),"Err"))))</f>
        <v>—</v>
      </c>
      <c r="AF64" s="7" t="str">
        <f>IF(OR(AE$46="S",AE$46="",AE$46="STD",AE$46="A",AE$46="AES",AE$46="F",AE$46="Fiber")," ",IF(OR(AE$46="FS",AE$46="D",AE$46="DIS"),IF(MOD(AE63,9)=0,"—",16*AE63),IF(OR(AE$46="M",AE$46="MADI"),"—",IF(OR(AE$46="IPI",AE$46="IP in"),IF(MOD(AE63-1,9)&gt;=8,"—",16*AE63),"Err"))))</f>
        <v>—</v>
      </c>
      <c r="AG64" s="9" t="str">
        <f>IF(OR(AG$46="S",AG$46="",AG$46="STD",AG$46="A",AG$46="AES",AG$46="F",AG$46="Fiber")," ",IF(OR(AG$46="FS",AG$46="D",AG$46="DIS"),IF(MOD(AG63,9)=0,"—",16*AG63-15),IF(OR(AG$46="M",AG$46="MADI"),"—",IF(OR(AG$46="IPI",AG$46="IP in"),IF(MOD(AG63-1,9)&gt;=8,"—",16*AG63-15),"Err"))))</f>
        <v>—</v>
      </c>
      <c r="AH64" s="7" t="str">
        <f>IF(OR(AG$46="S",AG$46="",AG$46="STD",AG$46="A",AG$46="AES",AG$46="F",AG$46="Fiber")," ",IF(OR(AG$46="FS",AG$46="D",AG$46="DIS"),IF(MOD(AG63,9)=0,"—",16*AG63),IF(OR(AG$46="M",AG$46="MADI"),"—",IF(OR(AG$46="IPI",AG$46="IP in"),IF(MOD(AG63-1,9)&gt;=8,"—",16*AG63),"Err"))))</f>
        <v>—</v>
      </c>
      <c r="AI64" s="9" t="str">
        <f>IF(OR(AI$46="S",AI$46="",AI$46="STD",AI$46="A",AI$46="AES",AI$46="F",AI$46="Fiber")," ",IF(OR(AI$46="FS",AI$46="D",AI$46="DIS"),IF(MOD(AI63,9)=0,"—",16*AI63-15),IF(OR(AI$46="M",AI$46="MADI"),"—",IF(OR(AI$46="IPI",AI$46="IP in"),IF(MOD(AI63-1,9)&gt;=8,"—",16*AI63-15),"Err"))))</f>
        <v>—</v>
      </c>
      <c r="AJ64" s="7" t="str">
        <f>IF(OR(AI$46="S",AI$46="",AI$46="STD",AI$46="A",AI$46="AES",AI$46="F",AI$46="Fiber")," ",IF(OR(AI$46="FS",AI$46="D",AI$46="DIS"),IF(MOD(AI63,9)=0,"—",16*AI63),IF(OR(AI$46="M",AI$46="MADI"),"—",IF(OR(AI$46="IPI",AI$46="IP in"),IF(MOD(AI63-1,9)&gt;=8,"—",16*AI63),"Err"))))</f>
        <v>—</v>
      </c>
      <c r="AK64" s="9" t="str">
        <f>IF(OR(AK$46="S",AK$46="",AK$46="STD",AK$46="A",AK$46="AES",AK$46="F",AK$46="Fiber")," ",IF(OR(AK$46="FS",AK$46="D",AK$46="DIS"),IF(MOD(AK63,9)=0,"—",16*AK63-15),IF(OR(AK$46="M",AK$46="MADI"),"—",IF(OR(AK$46="IPI",AK$46="IP in"),IF(MOD(AK63-1,9)&gt;=8,"—",16*AK63-15),"Err"))))</f>
        <v xml:space="preserve"> </v>
      </c>
      <c r="AL64" s="7" t="str">
        <f>IF(OR(AK$46="S",AK$46="",AK$46="STD",AK$46="A",AK$46="AES",AK$46="F",AK$46="Fiber")," ",IF(OR(AK$46="FS",AK$46="D",AK$46="DIS"),IF(MOD(AK63,9)=0,"—",16*AK63),IF(OR(AK$46="M",AK$46="MADI"),"—",IF(OR(AK$46="IPI",AK$46="IP in"),IF(MOD(AK63-1,9)&gt;=8,"—",16*AK63),"Err"))))</f>
        <v xml:space="preserve"> </v>
      </c>
      <c r="AM64" s="9" t="str">
        <f>IF(OR(AM$46="S",AM$46="",AM$46="STD",AM$46="A",AM$46="AES",AM$46="F",AM$46="Fiber")," ",IF(OR(AM$46="FS",AM$46="D",AM$46="DIS"),IF(MOD(AM63,9)=0,"—",16*AM63-15),IF(OR(AM$46="M",AM$46="MADI"),"—",IF(OR(AM$46="IPI",AM$46="IP in"),IF(MOD(AM63-1,9)&gt;=8,"—",16*AM63-15),"Err"))))</f>
        <v xml:space="preserve"> </v>
      </c>
      <c r="AN64" s="7" t="str">
        <f>IF(OR(AM$46="S",AM$46="",AM$46="STD",AM$46="A",AM$46="AES",AM$46="F",AM$46="Fiber")," ",IF(OR(AM$46="FS",AM$46="D",AM$46="DIS"),IF(MOD(AM63,9)=0,"—",16*AM63),IF(OR(AM$46="M",AM$46="MADI"),"—",IF(OR(AM$46="IPI",AM$46="IP in"),IF(MOD(AM63-1,9)&gt;=8,"—",16*AM63),"Err"))))</f>
        <v xml:space="preserve"> </v>
      </c>
      <c r="AO64" s="9" t="str">
        <f>IF(OR(AO$46="S",AO$46="",AO$46="STD",AO$46="A",AO$46="AES",AO$46="F",AO$46="Fiber")," ",IF(OR(AO$46="FS",AO$46="D",AO$46="DIS"),IF(MOD(AO63,9)=0,"—",16*AO63-15),IF(OR(AO$46="M",AO$46="MADI"),"—",IF(OR(AO$46="IPI",AO$46="IP in"),IF(MOD(AO63-1,9)&gt;=8,"—",16*AO63-15),"Err"))))</f>
        <v>—</v>
      </c>
      <c r="AP64" s="7" t="str">
        <f>IF(OR(AO$46="S",AO$46="",AO$46="STD",AO$46="A",AO$46="AES",AO$46="F",AO$46="Fiber")," ",IF(OR(AO$46="FS",AO$46="D",AO$46="DIS"),IF(MOD(AO63,9)=0,"—",16*AO63),IF(OR(AO$46="M",AO$46="MADI"),"—",IF(OR(AO$46="IPI",AO$46="IP in"),IF(MOD(AO63-1,9)&gt;=8,"—",16*AO63),"Err"))))</f>
        <v>—</v>
      </c>
      <c r="AQ64" s="9" t="str">
        <f>IF(OR(AQ$46="S",AQ$46="",AQ$46="STD",AQ$46="A",AQ$46="AES",AQ$46="F",AQ$46="Fiber")," ",IF(OR(AQ$46="FS",AQ$46="D",AQ$46="DIS"),IF(MOD(AQ63,9)=0,"—",16*AQ63-15),IF(OR(AQ$46="M",AQ$46="MADI"),"—",IF(OR(AQ$46="IPI",AQ$46="IP in"),IF(MOD(AQ63-1,9)&gt;=8,"—",16*AQ63-15),"Err"))))</f>
        <v>—</v>
      </c>
      <c r="AR64" s="7" t="str">
        <f>IF(OR(AQ$46="S",AQ$46="",AQ$46="STD",AQ$46="A",AQ$46="AES",AQ$46="F",AQ$46="Fiber")," ",IF(OR(AQ$46="FS",AQ$46="D",AQ$46="DIS"),IF(MOD(AQ63,9)=0,"—",16*AQ63),IF(OR(AQ$46="M",AQ$46="MADI"),"—",IF(OR(AQ$46="IPI",AQ$46="IP in"),IF(MOD(AQ63-1,9)&gt;=8,"—",16*AQ63),"Err"))))</f>
        <v>—</v>
      </c>
      <c r="AS64" s="9" t="str">
        <f>IF(OR(AS$46="S",AS$46="",AS$46="STD",AS$46="A",AS$46="AES",AS$46="F",AS$46="Fiber")," ",IF(OR(AS$46="FS",AS$46="D",AS$46="DIS"),IF(MOD(AS63,9)=0,"—",16*AS63-15),IF(OR(AS$46="M",AS$46="MADI"),"—",IF(OR(AS$46="IPI",AS$46="IP in"),IF(MOD(AS63-1,9)&gt;=8,"—",16*AS63-15),"Err"))))</f>
        <v xml:space="preserve"> </v>
      </c>
      <c r="AT64" s="7" t="str">
        <f>IF(OR(AS$46="S",AS$46="",AS$46="STD",AS$46="A",AS$46="AES",AS$46="F",AS$46="Fiber")," ",IF(OR(AS$46="FS",AS$46="D",AS$46="DIS"),IF(MOD(AS63,9)=0,"—",16*AS63),IF(OR(AS$46="M",AS$46="MADI"),"—",IF(OR(AS$46="IPI",AS$46="IP in"),IF(MOD(AS63-1,9)&gt;=8,"—",16*AS63),"Err"))))</f>
        <v xml:space="preserve"> </v>
      </c>
      <c r="AU64" s="9" t="str">
        <f>IF(OR(AU$46="S",AU$46="",AU$46="STD",AU$46="A",AU$46="AES",AU$46="F",AU$46="Fiber")," ",IF(OR(AU$46="FS",AU$46="D",AU$46="DIS"),IF(MOD(AU63,9)=0,"—",16*AU63-15),IF(OR(AU$46="M",AU$46="MADI"),"—",IF(OR(AU$46="IPI",AU$46="IP in"),IF(MOD(AU63-1,9)&gt;=8,"—",16*AU63-15),"Err"))))</f>
        <v xml:space="preserve"> </v>
      </c>
      <c r="AV64" s="7" t="str">
        <f>IF(OR(AU$46="S",AU$46="",AU$46="STD",AU$46="A",AU$46="AES",AU$46="F",AU$46="Fiber")," ",IF(OR(AU$46="FS",AU$46="D",AU$46="DIS"),IF(MOD(AU63,9)=0,"—",16*AU63),IF(OR(AU$46="M",AU$46="MADI"),"—",IF(OR(AU$46="IPI",AU$46="IP in"),IF(MOD(AU63-1,9)&gt;=8,"—",16*AU63),"Err"))))</f>
        <v xml:space="preserve"> </v>
      </c>
      <c r="AW64" s="9" t="str">
        <f>IF(OR(AW$46="S",AW$46="",AW$46="STD",AW$46="A",AW$46="AES",AW$46="F",AW$46="Fiber")," ",IF(OR(AW$46="FS",AW$46="D",AW$46="DIS"),IF(MOD(AW63,9)=0,"—",16*AW63-15),IF(OR(AW$46="M",AW$46="MADI"),"—",IF(OR(AW$46="IPI",AW$46="IP in"),IF(MOD(AW63-1,9)&gt;=8,"—",16*AW63-15),"Err"))))</f>
        <v>—</v>
      </c>
      <c r="AX64" s="7" t="str">
        <f>IF(OR(AW$46="S",AW$46="",AW$46="STD",AW$46="A",AW$46="AES",AW$46="F",AW$46="Fiber")," ",IF(OR(AW$46="FS",AW$46="D",AW$46="DIS"),IF(MOD(AW63,9)=0,"—",16*AW63),IF(OR(AW$46="M",AW$46="MADI"),"—",IF(OR(AW$46="IPI",AW$46="IP in"),IF(MOD(AW63-1,9)&gt;=8,"—",16*AW63),"Err"))))</f>
        <v>—</v>
      </c>
      <c r="AY64" s="9" t="str">
        <f>IF(OR(AY$46="S",AY$46="",AY$46="STD",AY$46="A",AY$46="AES",AY$46="F",AY$46="Fiber")," ",IF(OR(AY$46="FS",AY$46="D",AY$46="DIS"),IF(MOD(AY63,9)=0,"—",16*AY63-15),IF(OR(AY$46="M",AY$46="MADI"),"—",IF(OR(AY$46="IPI",AY$46="IP in"),IF(MOD(AY63-1,9)&gt;=8,"—",16*AY63-15),"Err"))))</f>
        <v>—</v>
      </c>
      <c r="AZ64" s="7" t="str">
        <f>IF(OR(AY$46="S",AY$46="",AY$46="STD",AY$46="A",AY$46="AES",AY$46="F",AY$46="Fiber")," ",IF(OR(AY$46="FS",AY$46="D",AY$46="DIS"),IF(MOD(AY63,9)=0,"—",16*AY63),IF(OR(AY$46="M",AY$46="MADI"),"—",IF(OR(AY$46="IPI",AY$46="IP in"),IF(MOD(AY63-1,9)&gt;=8,"—",16*AY63),"Err"))))</f>
        <v>—</v>
      </c>
      <c r="BA64" s="9" t="str">
        <f>IF(OR(BA$46="S",BA$46="",BA$46="STD",BA$46="A",BA$46="AES",BA$46="F",BA$46="Fiber")," ",IF(OR(BA$46="FS",BA$46="D",BA$46="DIS"),IF(MOD(BA63,9)=0,"—",16*BA63-15),IF(OR(BA$46="M",BA$46="MADI"),"—",IF(OR(BA$46="IPI",BA$46="IP in"),IF(MOD(BA63-1,9)&gt;=8,"—",16*BA63-15),"Err"))))</f>
        <v xml:space="preserve"> </v>
      </c>
      <c r="BB64" s="7" t="str">
        <f>IF(OR(BA$46="S",BA$46="",BA$46="STD",BA$46="A",BA$46="AES",BA$46="F",BA$46="Fiber")," ",IF(OR(BA$46="FS",BA$46="D",BA$46="DIS"),IF(MOD(BA63,9)=0,"—",16*BA63),IF(OR(BA$46="M",BA$46="MADI"),"—",IF(OR(BA$46="IPI",BA$46="IP in"),IF(MOD(BA63-1,9)&gt;=8,"—",16*BA63),"Err"))))</f>
        <v xml:space="preserve"> </v>
      </c>
      <c r="BC64" s="9" t="str">
        <f>IF(OR(BC$46="S",BC$46="",BC$46="STD",BC$46="A",BC$46="AES",BC$46="F",BC$46="Fiber")," ",IF(OR(BC$46="FS",BC$46="D",BC$46="DIS"),IF(MOD(BC63,9)=0,"—",16*BC63-15),IF(OR(BC$46="M",BC$46="MADI"),"—",IF(OR(BC$46="IPI",BC$46="IP in"),IF(MOD(BC63-1,9)&gt;=8,"—",16*BC63-15),"Err"))))</f>
        <v xml:space="preserve"> </v>
      </c>
      <c r="BD64" s="7" t="str">
        <f>IF(OR(BC$46="S",BC$46="",BC$46="STD",BC$46="A",BC$46="AES",BC$46="F",BC$46="Fiber")," ",IF(OR(BC$46="FS",BC$46="D",BC$46="DIS"),IF(MOD(BC63,9)=0,"—",16*BC63),IF(OR(BC$46="M",BC$46="MADI"),"—",IF(OR(BC$46="IPI",BC$46="IP in"),IF(MOD(BC63-1,9)&gt;=8,"—",16*BC63),"Err"))))</f>
        <v xml:space="preserve"> </v>
      </c>
      <c r="BE64" s="9" t="str">
        <f>IF(OR(BE$46="S",BE$46="",BE$46="STD",BE$46="A",BE$46="AES",BE$46="F",BE$46="Fiber")," ",IF(OR(BE$46="FS",BE$46="D",BE$46="DIS"),IF(MOD(BE63,9)=0,"—",16*BE63-15),IF(OR(BE$46="M",BE$46="MADI"),"—",IF(OR(BE$46="IPI",BE$46="IP in"),IF(MOD(BE63-1,9)&gt;=8,"—",16*BE63-15),"Err"))))</f>
        <v>—</v>
      </c>
      <c r="BF64" s="7" t="str">
        <f>IF(OR(BE$46="S",BE$46="",BE$46="STD",BE$46="A",BE$46="AES",BE$46="F",BE$46="Fiber")," ",IF(OR(BE$46="FS",BE$46="D",BE$46="DIS"),IF(MOD(BE63,9)=0,"—",16*BE63),IF(OR(BE$46="M",BE$46="MADI"),"—",IF(OR(BE$46="IPI",BE$46="IP in"),IF(MOD(BE63-1,9)&gt;=8,"—",16*BE63),"Err"))))</f>
        <v>—</v>
      </c>
      <c r="BG64" s="9" t="str">
        <f>IF(OR(BG$46="S",BG$46="",BG$46="STD",BG$46="A",BG$46="AES",BG$46="F",BG$46="Fiber")," ",IF(OR(BG$46="FS",BG$46="D",BG$46="DIS"),IF(MOD(BG63,9)=0,"—",16*BG63-15),IF(OR(BG$46="M",BG$46="MADI"),"—",IF(OR(BG$46="IPI",BG$46="IP in"),IF(MOD(BG63-1,9)&gt;=8,"—",16*BG63-15),"Err"))))</f>
        <v>—</v>
      </c>
      <c r="BH64" s="7" t="str">
        <f>IF(OR(BG$46="S",BG$46="",BG$46="STD",BG$46="A",BG$46="AES",BG$46="F",BG$46="Fiber")," ",IF(OR(BG$46="FS",BG$46="D",BG$46="DIS"),IF(MOD(BG63,9)=0,"—",16*BG63),IF(OR(BG$46="M",BG$46="MADI"),"—",IF(OR(BG$46="IPI",BG$46="IP in"),IF(MOD(BG63-1,9)&gt;=8,"—",16*BG63),"Err"))))</f>
        <v>—</v>
      </c>
      <c r="BI64" s="9" t="str">
        <f>IF(OR(BI$46="S",BI$46="",BI$46="STD",BI$46="A",BI$46="AES",BI$46="F",BI$46="Fiber")," ",IF(OR(BI$46="FS",BI$46="D",BI$46="DIS"),IF(MOD(BI63,9)=0,"—",16*BI63-15),IF(OR(BI$46="M",BI$46="MADI"),"—",IF(OR(BI$46="IPI",BI$46="IP in"),IF(MOD(BI63-1,9)&gt;=8,"—",16*BI63-15),"Err"))))</f>
        <v xml:space="preserve"> </v>
      </c>
      <c r="BJ64" s="7" t="str">
        <f>IF(OR(BI$46="S",BI$46="",BI$46="STD",BI$46="A",BI$46="AES",BI$46="F",BI$46="Fiber")," ",IF(OR(BI$46="FS",BI$46="D",BI$46="DIS"),IF(MOD(BI63,9)=0,"—",16*BI63),IF(OR(BI$46="M",BI$46="MADI"),"—",IF(OR(BI$46="IPI",BI$46="IP in"),IF(MOD(BI63-1,9)&gt;=8,"—",16*BI63),"Err"))))</f>
        <v xml:space="preserve"> </v>
      </c>
      <c r="BK64" s="9" t="str">
        <f>IF(OR(BK$46="S",BK$46="",BK$46="STD",BK$46="A",BK$46="AES",BK$46="F",BK$46="Fiber")," ",IF(OR(BK$46="FS",BK$46="D",BK$46="DIS"),IF(MOD(BK63,9)=0,"—",16*BK63-15),IF(OR(BK$46="M",BK$46="MADI"),"—",IF(OR(BK$46="IPI",BK$46="IP in"),IF(MOD(BK63-1,9)&gt;=8,"—",16*BK63-15),"Err"))))</f>
        <v>—</v>
      </c>
      <c r="BL64" s="7" t="str">
        <f>IF(OR(BK$46="S",BK$46="",BK$46="STD",BK$46="A",BK$46="AES",BK$46="F",BK$46="Fiber")," ",IF(OR(BK$46="FS",BK$46="D",BK$46="DIS"),IF(MOD(BK63,9)=0,"—",16*BK63),IF(OR(BK$46="M",BK$46="MADI"),"—",IF(OR(BK$46="IPI",BK$46="IP in"),IF(MOD(BK63-1,9)&gt;=8,"—",16*BK63),"Err"))))</f>
        <v>—</v>
      </c>
    </row>
    <row r="66" spans="1:66" x14ac:dyDescent="0.25">
      <c r="A66" s="2">
        <f ca="1">MONTH(TODAY())</f>
        <v>12</v>
      </c>
      <c r="B66" s="36">
        <f ca="1">DAY(TODAY())</f>
        <v>16</v>
      </c>
      <c r="C66" s="57">
        <f ca="1">YEAR(TODAY())</f>
        <v>2014</v>
      </c>
      <c r="D66" s="57"/>
      <c r="G66" t="s">
        <v>10</v>
      </c>
    </row>
    <row r="68" spans="1:66" ht="23.25" x14ac:dyDescent="0.25">
      <c r="Y68" s="52" t="s">
        <v>8</v>
      </c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4" t="s">
        <v>6</v>
      </c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21"/>
      <c r="BF68" s="21"/>
      <c r="BG68" s="21"/>
      <c r="BH68" s="21"/>
      <c r="BI68" s="21"/>
      <c r="BJ68" s="21"/>
      <c r="BK68" s="21"/>
      <c r="BL68" s="21"/>
    </row>
    <row r="69" spans="1:66" x14ac:dyDescent="0.25">
      <c r="A69" s="56">
        <v>64</v>
      </c>
      <c r="B69" s="56"/>
      <c r="C69" s="56">
        <v>63</v>
      </c>
      <c r="D69" s="56"/>
      <c r="E69" s="56">
        <v>62</v>
      </c>
      <c r="F69" s="56"/>
      <c r="G69" s="56">
        <v>61</v>
      </c>
      <c r="H69" s="56"/>
      <c r="I69" s="56">
        <v>60</v>
      </c>
      <c r="J69" s="56"/>
      <c r="K69" s="56">
        <v>59</v>
      </c>
      <c r="L69" s="56"/>
      <c r="M69" s="56">
        <v>58</v>
      </c>
      <c r="N69" s="56"/>
      <c r="O69" s="56">
        <v>57</v>
      </c>
      <c r="P69" s="56"/>
      <c r="Q69" s="56">
        <v>56</v>
      </c>
      <c r="R69" s="56"/>
      <c r="S69" s="56">
        <v>55</v>
      </c>
      <c r="T69" s="56"/>
      <c r="U69" s="56">
        <v>54</v>
      </c>
      <c r="V69" s="56"/>
      <c r="W69" s="56">
        <v>53</v>
      </c>
      <c r="X69" s="56"/>
      <c r="Y69" s="56">
        <v>52</v>
      </c>
      <c r="Z69" s="56"/>
      <c r="AA69" s="56">
        <v>51</v>
      </c>
      <c r="AB69" s="56"/>
      <c r="AC69" s="56">
        <v>50</v>
      </c>
      <c r="AD69" s="56"/>
      <c r="AE69" s="56">
        <v>49</v>
      </c>
      <c r="AF69" s="56"/>
      <c r="AG69" s="56">
        <v>32</v>
      </c>
      <c r="AH69" s="56"/>
      <c r="AI69" s="56">
        <v>31</v>
      </c>
      <c r="AJ69" s="56"/>
      <c r="AK69" s="56">
        <v>30</v>
      </c>
      <c r="AL69" s="56"/>
      <c r="AM69" s="56">
        <v>29</v>
      </c>
      <c r="AN69" s="56"/>
      <c r="AO69" s="56">
        <v>28</v>
      </c>
      <c r="AP69" s="56"/>
      <c r="AQ69" s="56">
        <v>27</v>
      </c>
      <c r="AR69" s="56"/>
      <c r="AS69" s="56">
        <v>26</v>
      </c>
      <c r="AT69" s="56"/>
      <c r="AU69" s="56">
        <v>25</v>
      </c>
      <c r="AV69" s="56"/>
      <c r="AW69" s="56">
        <v>24</v>
      </c>
      <c r="AX69" s="56"/>
      <c r="AY69" s="56">
        <v>23</v>
      </c>
      <c r="AZ69" s="56"/>
      <c r="BA69" s="56">
        <v>22</v>
      </c>
      <c r="BB69" s="56"/>
      <c r="BC69" s="56">
        <v>21</v>
      </c>
      <c r="BD69" s="56"/>
      <c r="BE69" s="56">
        <v>20</v>
      </c>
      <c r="BF69" s="56"/>
      <c r="BG69" s="56">
        <v>19</v>
      </c>
      <c r="BH69" s="56"/>
      <c r="BI69" s="56">
        <v>18</v>
      </c>
      <c r="BJ69" s="56"/>
      <c r="BK69" s="56">
        <v>17</v>
      </c>
      <c r="BL69" s="56"/>
    </row>
    <row r="70" spans="1:66" ht="24" customHeight="1" x14ac:dyDescent="0.25">
      <c r="A70" s="50" t="s">
        <v>1</v>
      </c>
      <c r="B70" s="50"/>
      <c r="C70" s="50"/>
      <c r="D70" s="50"/>
      <c r="E70" s="50"/>
      <c r="F70" s="50"/>
      <c r="G70" s="50"/>
      <c r="H70" s="50"/>
      <c r="I70" s="50"/>
      <c r="J70" s="50"/>
    </row>
    <row r="71" spans="1:66" ht="20.100000000000001" customHeight="1" x14ac:dyDescent="0.25">
      <c r="A71" s="51">
        <v>64</v>
      </c>
      <c r="B71" s="51"/>
      <c r="C71" s="51">
        <v>63</v>
      </c>
      <c r="D71" s="51"/>
      <c r="E71" s="51">
        <v>62</v>
      </c>
      <c r="F71" s="51"/>
      <c r="G71" s="51">
        <v>61</v>
      </c>
      <c r="H71" s="51"/>
      <c r="I71" s="51">
        <v>60</v>
      </c>
      <c r="J71" s="51"/>
      <c r="K71" s="51">
        <v>59</v>
      </c>
      <c r="L71" s="51"/>
      <c r="M71" s="51">
        <v>58</v>
      </c>
      <c r="N71" s="51"/>
      <c r="O71" s="51">
        <v>57</v>
      </c>
      <c r="P71" s="51"/>
      <c r="Q71" s="51">
        <v>56</v>
      </c>
      <c r="R71" s="51"/>
      <c r="S71" s="51">
        <v>55</v>
      </c>
      <c r="T71" s="51"/>
      <c r="U71" s="51">
        <v>54</v>
      </c>
      <c r="V71" s="51"/>
      <c r="W71" s="51">
        <v>53</v>
      </c>
      <c r="X71" s="51"/>
      <c r="Y71" s="51">
        <v>52</v>
      </c>
      <c r="Z71" s="51"/>
      <c r="AA71" s="51">
        <v>51</v>
      </c>
      <c r="AB71" s="51"/>
      <c r="AC71" s="51">
        <v>50</v>
      </c>
      <c r="AD71" s="51"/>
      <c r="AE71" s="51">
        <v>49</v>
      </c>
      <c r="AF71" s="51"/>
      <c r="AG71" s="51">
        <v>48</v>
      </c>
      <c r="AH71" s="51"/>
      <c r="AI71" s="51">
        <v>47</v>
      </c>
      <c r="AJ71" s="51"/>
      <c r="AK71" s="51">
        <v>46</v>
      </c>
      <c r="AL71" s="51"/>
      <c r="AM71" s="51">
        <v>45</v>
      </c>
      <c r="AN71" s="51"/>
      <c r="AO71" s="51">
        <v>44</v>
      </c>
      <c r="AP71" s="51"/>
      <c r="AQ71" s="51">
        <v>43</v>
      </c>
      <c r="AR71" s="51"/>
      <c r="AS71" s="51">
        <v>42</v>
      </c>
      <c r="AT71" s="51"/>
      <c r="AU71" s="51">
        <v>41</v>
      </c>
      <c r="AV71" s="51"/>
      <c r="AW71" s="51">
        <v>40</v>
      </c>
      <c r="AX71" s="51"/>
      <c r="AY71" s="51">
        <v>39</v>
      </c>
      <c r="AZ71" s="51"/>
      <c r="BA71" s="51">
        <v>38</v>
      </c>
      <c r="BB71" s="51"/>
      <c r="BC71" s="51">
        <v>37</v>
      </c>
      <c r="BD71" s="51"/>
      <c r="BE71" s="51">
        <v>36</v>
      </c>
      <c r="BF71" s="51"/>
      <c r="BG71" s="51">
        <v>35</v>
      </c>
      <c r="BH71" s="51"/>
      <c r="BI71" s="51">
        <v>34</v>
      </c>
      <c r="BJ71" s="51"/>
      <c r="BK71" s="51">
        <v>33</v>
      </c>
      <c r="BL71" s="51"/>
      <c r="BN71" s="13" t="s">
        <v>2</v>
      </c>
    </row>
    <row r="72" spans="1:66" x14ac:dyDescent="0.25">
      <c r="A72" s="48" t="s">
        <v>32</v>
      </c>
      <c r="B72" s="49"/>
      <c r="C72" s="48" t="s">
        <v>32</v>
      </c>
      <c r="D72" s="49"/>
      <c r="E72" s="48" t="s">
        <v>32</v>
      </c>
      <c r="F72" s="49"/>
      <c r="G72" s="48" t="s">
        <v>32</v>
      </c>
      <c r="H72" s="49"/>
      <c r="I72" s="48" t="s">
        <v>32</v>
      </c>
      <c r="J72" s="49"/>
      <c r="K72" s="48" t="s">
        <v>32</v>
      </c>
      <c r="L72" s="49"/>
      <c r="M72" s="48" t="s">
        <v>32</v>
      </c>
      <c r="N72" s="49"/>
      <c r="O72" s="48" t="s">
        <v>32</v>
      </c>
      <c r="P72" s="49"/>
      <c r="Q72" s="48" t="s">
        <v>32</v>
      </c>
      <c r="R72" s="49"/>
      <c r="S72" s="48" t="s">
        <v>32</v>
      </c>
      <c r="T72" s="49"/>
      <c r="U72" s="48" t="s">
        <v>32</v>
      </c>
      <c r="V72" s="49"/>
      <c r="W72" s="48" t="s">
        <v>32</v>
      </c>
      <c r="X72" s="49"/>
      <c r="Y72" s="48" t="s">
        <v>32</v>
      </c>
      <c r="Z72" s="49"/>
      <c r="AA72" s="48" t="s">
        <v>32</v>
      </c>
      <c r="AB72" s="49"/>
      <c r="AC72" s="48" t="s">
        <v>32</v>
      </c>
      <c r="AD72" s="49"/>
      <c r="AE72" s="48" t="s">
        <v>32</v>
      </c>
      <c r="AF72" s="49"/>
      <c r="AG72" s="48" t="s">
        <v>32</v>
      </c>
      <c r="AH72" s="49"/>
      <c r="AI72" s="48" t="s">
        <v>29</v>
      </c>
      <c r="AJ72" s="49"/>
      <c r="AK72" s="48" t="s">
        <v>17</v>
      </c>
      <c r="AL72" s="49"/>
      <c r="AM72" s="48" t="s">
        <v>16</v>
      </c>
      <c r="AN72" s="49"/>
      <c r="AO72" s="48" t="s">
        <v>12</v>
      </c>
      <c r="AP72" s="49"/>
      <c r="AQ72" s="48" t="s">
        <v>14</v>
      </c>
      <c r="AR72" s="49"/>
      <c r="AS72" s="48" t="s">
        <v>13</v>
      </c>
      <c r="AT72" s="49"/>
      <c r="AU72" s="48"/>
      <c r="AV72" s="49"/>
      <c r="AW72" s="48" t="s">
        <v>32</v>
      </c>
      <c r="AX72" s="49"/>
      <c r="AY72" s="48" t="s">
        <v>29</v>
      </c>
      <c r="AZ72" s="49"/>
      <c r="BA72" s="48" t="s">
        <v>17</v>
      </c>
      <c r="BB72" s="49"/>
      <c r="BC72" s="48" t="s">
        <v>16</v>
      </c>
      <c r="BD72" s="49"/>
      <c r="BE72" s="48" t="s">
        <v>12</v>
      </c>
      <c r="BF72" s="49"/>
      <c r="BG72" s="48" t="s">
        <v>14</v>
      </c>
      <c r="BH72" s="49"/>
      <c r="BI72" s="48" t="s">
        <v>13</v>
      </c>
      <c r="BJ72" s="49"/>
      <c r="BK72" s="48" t="s">
        <v>32</v>
      </c>
      <c r="BL72" s="49"/>
      <c r="BM72" s="19" t="s">
        <v>4</v>
      </c>
      <c r="BN72" s="13" t="s">
        <v>23</v>
      </c>
    </row>
    <row r="73" spans="1:66" x14ac:dyDescent="0.25">
      <c r="A73" s="8">
        <f>(A$69)*9-8</f>
        <v>568</v>
      </c>
      <c r="B73" s="6"/>
      <c r="C73" s="8">
        <f>(C$69)*9-8</f>
        <v>559</v>
      </c>
      <c r="D73" s="6"/>
      <c r="E73" s="8">
        <f>(E$69)*9-8</f>
        <v>550</v>
      </c>
      <c r="F73" s="6"/>
      <c r="G73" s="8">
        <f>(G$69)*9-8</f>
        <v>541</v>
      </c>
      <c r="H73" s="6"/>
      <c r="I73" s="8">
        <f>(I$69)*9-8</f>
        <v>532</v>
      </c>
      <c r="J73" s="6"/>
      <c r="K73" s="8">
        <f>(K$69)*9-8</f>
        <v>523</v>
      </c>
      <c r="L73" s="6"/>
      <c r="M73" s="8">
        <f>(M$69)*9-8</f>
        <v>514</v>
      </c>
      <c r="N73" s="6"/>
      <c r="O73" s="8">
        <f>(O$69)*9-8</f>
        <v>505</v>
      </c>
      <c r="P73" s="6"/>
      <c r="Q73" s="8">
        <f>(Q$69)*9-8</f>
        <v>496</v>
      </c>
      <c r="R73" s="6"/>
      <c r="S73" s="8">
        <f>(S$69)*9-8</f>
        <v>487</v>
      </c>
      <c r="T73" s="6"/>
      <c r="U73" s="8">
        <f>(U$69)*9-8</f>
        <v>478</v>
      </c>
      <c r="V73" s="6"/>
      <c r="W73" s="8">
        <f>(W$69)*9-8</f>
        <v>469</v>
      </c>
      <c r="X73" s="6"/>
      <c r="Y73" s="8">
        <f>(Y$69)*9-8</f>
        <v>460</v>
      </c>
      <c r="Z73" s="6"/>
      <c r="AA73" s="8">
        <f>(AA$69)*9-8</f>
        <v>451</v>
      </c>
      <c r="AB73" s="6"/>
      <c r="AC73" s="8">
        <f>(AC$69)*9-8</f>
        <v>442</v>
      </c>
      <c r="AD73" s="6"/>
      <c r="AE73" s="8">
        <f>(AE$69)*9-8</f>
        <v>433</v>
      </c>
      <c r="AF73" s="6"/>
      <c r="AG73" s="8">
        <f>(AG$69)*9-8</f>
        <v>280</v>
      </c>
      <c r="AH73" s="6"/>
      <c r="AI73" s="8">
        <f>(AI$69)*9-8</f>
        <v>271</v>
      </c>
      <c r="AJ73" s="6"/>
      <c r="AK73" s="8">
        <f>(AK$69)*9-8</f>
        <v>262</v>
      </c>
      <c r="AL73" s="6"/>
      <c r="AM73" s="8">
        <f>(AM$69)*9-8</f>
        <v>253</v>
      </c>
      <c r="AN73" s="6"/>
      <c r="AO73" s="8">
        <f>(AO$69)*9-8</f>
        <v>244</v>
      </c>
      <c r="AP73" s="6"/>
      <c r="AQ73" s="8">
        <f>(AQ$69)*9-8</f>
        <v>235</v>
      </c>
      <c r="AR73" s="6"/>
      <c r="AS73" s="8">
        <f>(AS$69)*9-8</f>
        <v>226</v>
      </c>
      <c r="AT73" s="6"/>
      <c r="AU73" s="8">
        <f>(AU$69)*9-8</f>
        <v>217</v>
      </c>
      <c r="AV73" s="6"/>
      <c r="AW73" s="8">
        <f>(AW$69)*9-8</f>
        <v>208</v>
      </c>
      <c r="AX73" s="6"/>
      <c r="AY73" s="8">
        <f>(AY$69)*9-8</f>
        <v>199</v>
      </c>
      <c r="AZ73" s="6"/>
      <c r="BA73" s="8">
        <f>(BA$69)*9-8</f>
        <v>190</v>
      </c>
      <c r="BB73" s="6"/>
      <c r="BC73" s="8">
        <f>(BC$69)*9-8</f>
        <v>181</v>
      </c>
      <c r="BD73" s="6"/>
      <c r="BE73" s="8">
        <f>(BE$69)*9-8</f>
        <v>172</v>
      </c>
      <c r="BF73" s="6"/>
      <c r="BG73" s="8">
        <f>(BG$69)*9-8</f>
        <v>163</v>
      </c>
      <c r="BH73" s="6"/>
      <c r="BI73" s="8">
        <f>(BI$69)*9-8</f>
        <v>154</v>
      </c>
      <c r="BJ73" s="6"/>
      <c r="BK73" s="8">
        <f>(BK$69)*9-8</f>
        <v>145</v>
      </c>
      <c r="BL73" s="6"/>
      <c r="BM73" s="3"/>
      <c r="BN73" s="13" t="s">
        <v>9</v>
      </c>
    </row>
    <row r="74" spans="1:66" x14ac:dyDescent="0.25">
      <c r="A74" s="9" t="str">
        <f>IF(OR(A$72="S",A$72="",A$72="STD",A$72="A",A$72="AES",A$72="F",A$72="Fiber")," ",IF(OR(A$72="FS",A$72="D",A$72="DIS"),IF(MOD(A73,9)=1,"—",16*A73-15),IF(OR(A$72="M",A$72="MADI"),(A$69-1)*144+17,
IF(OR(A$72="IPI",A$72="IP in"),IF(MOD(A73-1,9)=0,"—",16*A73-15),"Err"))))</f>
        <v>—</v>
      </c>
      <c r="B74" s="7" t="str">
        <f>IF(OR(A$72="S",A$72="",A$72="STD",A$72="A",A$72="AES",A$72="F",A$72="Fiber")," ",IF(OR(A$72="FS",A$72="D",A$72="DIS"),IF(MOD(A73,9)=1,"—",16*A73),IF(OR(A$72="M",A$72="MADI"),(A$69-1)*144+80,
IF(OR(A$72="IPI",A$72="IP in"),IF(MOD(A73-1,9)=0,"—",16*A73),"Err"))))</f>
        <v>—</v>
      </c>
      <c r="C74" s="9" t="str">
        <f>IF(OR(C$72="S",C$72="",C$72="STD",C$72="A",C$72="AES",C$72="F",C$72="Fiber")," ",IF(OR(C$72="FS",C$72="D",C$72="DIS"),IF(MOD(C73,9)=1,"—",16*C73-15),IF(OR(C$72="M",C$72="MADI"),(C$69-1)*144+17,
IF(OR(C$72="IPI",C$72="IP in"),IF(MOD(C73-1,9)=0,"—",16*C73-15),"Err"))))</f>
        <v>—</v>
      </c>
      <c r="D74" s="7" t="str">
        <f>IF(OR(C$72="S",C$72="",C$72="STD",C$72="A",C$72="AES",C$72="F",C$72="Fiber")," ",IF(OR(C$72="FS",C$72="D",C$72="DIS"),IF(MOD(C73,9)=1,"—",16*C73),IF(OR(C$72="M",C$72="MADI"),(C$69-1)*144+80,
IF(OR(C$72="IPI",C$72="IP in"),IF(MOD(C73-1,9)=0,"—",16*C73),"Err"))))</f>
        <v>—</v>
      </c>
      <c r="E74" s="9" t="str">
        <f>IF(OR(E$72="S",E$72="",E$72="STD",E$72="A",E$72="AES",E$72="F",E$72="Fiber")," ",IF(OR(E$72="FS",E$72="D",E$72="DIS"),IF(MOD(E73,9)=1,"—",16*E73-15),IF(OR(E$72="M",E$72="MADI"),(E$69-1)*144+17,
IF(OR(E$72="IPI",E$72="IP in"),IF(MOD(E73-1,9)=0,"—",16*E73-15),"Err"))))</f>
        <v>—</v>
      </c>
      <c r="F74" s="7" t="str">
        <f>IF(OR(E$72="S",E$72="",E$72="STD",E$72="A",E$72="AES",E$72="F",E$72="Fiber")," ",IF(OR(E$72="FS",E$72="D",E$72="DIS"),IF(MOD(E73,9)=1,"—",16*E73),IF(OR(E$72="M",E$72="MADI"),(E$69-1)*144+80,
IF(OR(E$72="IPI",E$72="IP in"),IF(MOD(E73-1,9)=0,"—",16*E73),"Err"))))</f>
        <v>—</v>
      </c>
      <c r="G74" s="9" t="str">
        <f>IF(OR(G$72="S",G$72="",G$72="STD",G$72="A",G$72="AES",G$72="F",G$72="Fiber")," ",IF(OR(G$72="FS",G$72="D",G$72="DIS"),IF(MOD(G73,9)=1,"—",16*G73-15),IF(OR(G$72="M",G$72="MADI"),(G$69-1)*144+17,
IF(OR(G$72="IPI",G$72="IP in"),IF(MOD(G73-1,9)=0,"—",16*G73-15),"Err"))))</f>
        <v>—</v>
      </c>
      <c r="H74" s="7" t="str">
        <f>IF(OR(G$72="S",G$72="",G$72="STD",G$72="A",G$72="AES",G$72="F",G$72="Fiber")," ",IF(OR(G$72="FS",G$72="D",G$72="DIS"),IF(MOD(G73,9)=1,"—",16*G73),IF(OR(G$72="M",G$72="MADI"),(G$69-1)*144+80,
IF(OR(G$72="IPI",G$72="IP in"),IF(MOD(G73-1,9)=0,"—",16*G73),"Err"))))</f>
        <v>—</v>
      </c>
      <c r="I74" s="9" t="str">
        <f>IF(OR(I$72="S",I$72="",I$72="STD",I$72="A",I$72="AES",I$72="F",I$72="Fiber")," ",IF(OR(I$72="FS",I$72="D",I$72="DIS"),IF(MOD(I73,9)=1,"—",16*I73-15),IF(OR(I$72="M",I$72="MADI"),(I$69-1)*144+17,
IF(OR(I$72="IPI",I$72="IP in"),IF(MOD(I73-1,9)=0,"—",16*I73-15),"Err"))))</f>
        <v>—</v>
      </c>
      <c r="J74" s="7" t="str">
        <f>IF(OR(I$72="S",I$72="",I$72="STD",I$72="A",I$72="AES",I$72="F",I$72="Fiber")," ",IF(OR(I$72="FS",I$72="D",I$72="DIS"),IF(MOD(I73,9)=1,"—",16*I73),IF(OR(I$72="M",I$72="MADI"),(I$69-1)*144+80,
IF(OR(I$72="IPI",I$72="IP in"),IF(MOD(I73-1,9)=0,"—",16*I73),"Err"))))</f>
        <v>—</v>
      </c>
      <c r="K74" s="9" t="str">
        <f>IF(OR(K$72="S",K$72="",K$72="STD",K$72="A",K$72="AES",K$72="F",K$72="Fiber")," ",IF(OR(K$72="FS",K$72="D",K$72="DIS"),IF(MOD(K73,9)=1,"—",16*K73-15),IF(OR(K$72="M",K$72="MADI"),(K$69-1)*144+17,
IF(OR(K$72="IPI",K$72="IP in"),IF(MOD(K73-1,9)=0,"—",16*K73-15),"Err"))))</f>
        <v>—</v>
      </c>
      <c r="L74" s="7" t="str">
        <f>IF(OR(K$72="S",K$72="",K$72="STD",K$72="A",K$72="AES",K$72="F",K$72="Fiber")," ",IF(OR(K$72="FS",K$72="D",K$72="DIS"),IF(MOD(K73,9)=1,"—",16*K73),IF(OR(K$72="M",K$72="MADI"),(K$69-1)*144+80,
IF(OR(K$72="IPI",K$72="IP in"),IF(MOD(K73-1,9)=0,"—",16*K73),"Err"))))</f>
        <v>—</v>
      </c>
      <c r="M74" s="9" t="str">
        <f>IF(OR(M$72="S",M$72="",M$72="STD",M$72="A",M$72="AES",M$72="F",M$72="Fiber")," ",IF(OR(M$72="FS",M$72="D",M$72="DIS"),IF(MOD(M73,9)=1,"—",16*M73-15),IF(OR(M$72="M",M$72="MADI"),(M$69-1)*144+17,
IF(OR(M$72="IPI",M$72="IP in"),IF(MOD(M73-1,9)=0,"—",16*M73-15),"Err"))))</f>
        <v>—</v>
      </c>
      <c r="N74" s="7" t="str">
        <f>IF(OR(M$72="S",M$72="",M$72="STD",M$72="A",M$72="AES",M$72="F",M$72="Fiber")," ",IF(OR(M$72="FS",M$72="D",M$72="DIS"),IF(MOD(M73,9)=1,"—",16*M73),IF(OR(M$72="M",M$72="MADI"),(M$69-1)*144+80,
IF(OR(M$72="IPI",M$72="IP in"),IF(MOD(M73-1,9)=0,"—",16*M73),"Err"))))</f>
        <v>—</v>
      </c>
      <c r="O74" s="9" t="str">
        <f>IF(OR(O$72="S",O$72="",O$72="STD",O$72="A",O$72="AES",O$72="F",O$72="Fiber")," ",IF(OR(O$72="FS",O$72="D",O$72="DIS"),IF(MOD(O73,9)=1,"—",16*O73-15),IF(OR(O$72="M",O$72="MADI"),(O$69-1)*144+17,
IF(OR(O$72="IPI",O$72="IP in"),IF(MOD(O73-1,9)=0,"—",16*O73-15),"Err"))))</f>
        <v>—</v>
      </c>
      <c r="P74" s="7" t="str">
        <f>IF(OR(O$72="S",O$72="",O$72="STD",O$72="A",O$72="AES",O$72="F",O$72="Fiber")," ",IF(OR(O$72="FS",O$72="D",O$72="DIS"),IF(MOD(O73,9)=1,"—",16*O73),IF(OR(O$72="M",O$72="MADI"),(O$69-1)*144+80,
IF(OR(O$72="IPI",O$72="IP in"),IF(MOD(O73-1,9)=0,"—",16*O73),"Err"))))</f>
        <v>—</v>
      </c>
      <c r="Q74" s="9" t="str">
        <f>IF(OR(Q$72="S",Q$72="",Q$72="STD",Q$72="A",Q$72="AES",Q$72="F",Q$72="Fiber")," ",IF(OR(Q$72="FS",Q$72="D",Q$72="DIS"),IF(MOD(Q73,9)=1,"—",16*Q73-15),IF(OR(Q$72="M",Q$72="MADI"),(Q$69-1)*144+17,
IF(OR(Q$72="IPI",Q$72="IP in"),IF(MOD(Q73-1,9)=0,"—",16*Q73-15),"Err"))))</f>
        <v>—</v>
      </c>
      <c r="R74" s="7" t="str">
        <f>IF(OR(Q$72="S",Q$72="",Q$72="STD",Q$72="A",Q$72="AES",Q$72="F",Q$72="Fiber")," ",IF(OR(Q$72="FS",Q$72="D",Q$72="DIS"),IF(MOD(Q73,9)=1,"—",16*Q73),IF(OR(Q$72="M",Q$72="MADI"),(Q$69-1)*144+80,
IF(OR(Q$72="IPI",Q$72="IP in"),IF(MOD(Q73-1,9)=0,"—",16*Q73),"Err"))))</f>
        <v>—</v>
      </c>
      <c r="S74" s="9" t="str">
        <f>IF(OR(S$72="S",S$72="",S$72="STD",S$72="A",S$72="AES",S$72="F",S$72="Fiber")," ",IF(OR(S$72="FS",S$72="D",S$72="DIS"),IF(MOD(S73,9)=1,"—",16*S73-15),IF(OR(S$72="M",S$72="MADI"),(S$69-1)*144+17,
IF(OR(S$72="IPI",S$72="IP in"),IF(MOD(S73-1,9)=0,"—",16*S73-15),"Err"))))</f>
        <v>—</v>
      </c>
      <c r="T74" s="7" t="str">
        <f>IF(OR(S$72="S",S$72="",S$72="STD",S$72="A",S$72="AES",S$72="F",S$72="Fiber")," ",IF(OR(S$72="FS",S$72="D",S$72="DIS"),IF(MOD(S73,9)=1,"—",16*S73),IF(OR(S$72="M",S$72="MADI"),(S$69-1)*144+80,
IF(OR(S$72="IPI",S$72="IP in"),IF(MOD(S73-1,9)=0,"—",16*S73),"Err"))))</f>
        <v>—</v>
      </c>
      <c r="U74" s="9" t="str">
        <f>IF(OR(U$72="S",U$72="",U$72="STD",U$72="A",U$72="AES",U$72="F",U$72="Fiber")," ",IF(OR(U$72="FS",U$72="D",U$72="DIS"),IF(MOD(U73,9)=1,"—",16*U73-15),IF(OR(U$72="M",U$72="MADI"),(U$69-1)*144+17,
IF(OR(U$72="IPI",U$72="IP in"),IF(MOD(U73-1,9)=0,"—",16*U73-15),"Err"))))</f>
        <v>—</v>
      </c>
      <c r="V74" s="7" t="str">
        <f>IF(OR(U$72="S",U$72="",U$72="STD",U$72="A",U$72="AES",U$72="F",U$72="Fiber")," ",IF(OR(U$72="FS",U$72="D",U$72="DIS"),IF(MOD(U73,9)=1,"—",16*U73),IF(OR(U$72="M",U$72="MADI"),(U$69-1)*144+80,
IF(OR(U$72="IPI",U$72="IP in"),IF(MOD(U73-1,9)=0,"—",16*U73),"Err"))))</f>
        <v>—</v>
      </c>
      <c r="W74" s="9" t="str">
        <f>IF(OR(W$72="S",W$72="",W$72="STD",W$72="A",W$72="AES",W$72="F",W$72="Fiber")," ",IF(OR(W$72="FS",W$72="D",W$72="DIS"),IF(MOD(W73,9)=1,"—",16*W73-15),IF(OR(W$72="M",W$72="MADI"),(W$69-1)*144+17,
IF(OR(W$72="IPI",W$72="IP in"),IF(MOD(W73-1,9)=0,"—",16*W73-15),"Err"))))</f>
        <v>—</v>
      </c>
      <c r="X74" s="7" t="str">
        <f>IF(OR(W$72="S",W$72="",W$72="STD",W$72="A",W$72="AES",W$72="F",W$72="Fiber")," ",IF(OR(W$72="FS",W$72="D",W$72="DIS"),IF(MOD(W73,9)=1,"—",16*W73),IF(OR(W$72="M",W$72="MADI"),(W$69-1)*144+80,
IF(OR(W$72="IPI",W$72="IP in"),IF(MOD(W73-1,9)=0,"—",16*W73),"Err"))))</f>
        <v>—</v>
      </c>
      <c r="Y74" s="9" t="str">
        <f>IF(OR(Y$72="S",Y$72="",Y$72="STD",Y$72="A",Y$72="AES",Y$72="F",Y$72="Fiber")," ",IF(OR(Y$72="FS",Y$72="D",Y$72="DIS"),IF(MOD(Y73,9)=1,"—",16*Y73-15),IF(OR(Y$72="M",Y$72="MADI"),(Y$69-1)*144+17,
IF(OR(Y$72="IPI",Y$72="IP in"),IF(MOD(Y73-1,9)=0,"—",16*Y73-15),"Err"))))</f>
        <v>—</v>
      </c>
      <c r="Z74" s="7" t="str">
        <f>IF(OR(Y$72="S",Y$72="",Y$72="STD",Y$72="A",Y$72="AES",Y$72="F",Y$72="Fiber")," ",IF(OR(Y$72="FS",Y$72="D",Y$72="DIS"),IF(MOD(Y73,9)=1,"—",16*Y73),IF(OR(Y$72="M",Y$72="MADI"),(Y$69-1)*144+80,
IF(OR(Y$72="IPI",Y$72="IP in"),IF(MOD(Y73-1,9)=0,"—",16*Y73),"Err"))))</f>
        <v>—</v>
      </c>
      <c r="AA74" s="9" t="str">
        <f>IF(OR(AA$72="S",AA$72="",AA$72="STD",AA$72="A",AA$72="AES",AA$72="F",AA$72="Fiber")," ",IF(OR(AA$72="FS",AA$72="D",AA$72="DIS"),IF(MOD(AA73,9)=1,"—",16*AA73-15),IF(OR(AA$72="M",AA$72="MADI"),(AA$69-1)*144+17,
IF(OR(AA$72="IPI",AA$72="IP in"),IF(MOD(AA73-1,9)=0,"—",16*AA73-15),"Err"))))</f>
        <v>—</v>
      </c>
      <c r="AB74" s="7" t="str">
        <f>IF(OR(AA$72="S",AA$72="",AA$72="STD",AA$72="A",AA$72="AES",AA$72="F",AA$72="Fiber")," ",IF(OR(AA$72="FS",AA$72="D",AA$72="DIS"),IF(MOD(AA73,9)=1,"—",16*AA73),IF(OR(AA$72="M",AA$72="MADI"),(AA$69-1)*144+80,
IF(OR(AA$72="IPI",AA$72="IP in"),IF(MOD(AA73-1,9)=0,"—",16*AA73),"Err"))))</f>
        <v>—</v>
      </c>
      <c r="AC74" s="9" t="str">
        <f>IF(OR(AC$72="S",AC$72="",AC$72="STD",AC$72="A",AC$72="AES",AC$72="F",AC$72="Fiber")," ",IF(OR(AC$72="FS",AC$72="D",AC$72="DIS"),IF(MOD(AC73,9)=1,"—",16*AC73-15),IF(OR(AC$72="M",AC$72="MADI"),(AC$69-1)*144+17,
IF(OR(AC$72="IPI",AC$72="IP in"),IF(MOD(AC73-1,9)=0,"—",16*AC73-15),"Err"))))</f>
        <v>—</v>
      </c>
      <c r="AD74" s="7" t="str">
        <f>IF(OR(AC$72="S",AC$72="",AC$72="STD",AC$72="A",AC$72="AES",AC$72="F",AC$72="Fiber")," ",IF(OR(AC$72="FS",AC$72="D",AC$72="DIS"),IF(MOD(AC73,9)=1,"—",16*AC73),IF(OR(AC$72="M",AC$72="MADI"),(AC$69-1)*144+80,
IF(OR(AC$72="IPI",AC$72="IP in"),IF(MOD(AC73-1,9)=0,"—",16*AC73),"Err"))))</f>
        <v>—</v>
      </c>
      <c r="AE74" s="9" t="str">
        <f>IF(OR(AE$72="S",AE$72="",AE$72="STD",AE$72="A",AE$72="AES",AE$72="F",AE$72="Fiber")," ",IF(OR(AE$72="FS",AE$72="D",AE$72="DIS"),IF(MOD(AE73,9)=1,"—",16*AE73-15),IF(OR(AE$72="M",AE$72="MADI"),(AE$69-1)*144+17,
IF(OR(AE$72="IPI",AE$72="IP in"),IF(MOD(AE73-1,9)=0,"—",16*AE73-15),"Err"))))</f>
        <v>—</v>
      </c>
      <c r="AF74" s="7" t="str">
        <f>IF(OR(AE$72="S",AE$72="",AE$72="STD",AE$72="A",AE$72="AES",AE$72="F",AE$72="Fiber")," ",IF(OR(AE$72="FS",AE$72="D",AE$72="DIS"),IF(MOD(AE73,9)=1,"—",16*AE73),IF(OR(AE$72="M",AE$72="MADI"),(AE$69-1)*144+80,
IF(OR(AE$72="IPI",AE$72="IP in"),IF(MOD(AE73-1,9)=0,"—",16*AE73),"Err"))))</f>
        <v>—</v>
      </c>
      <c r="AG74" s="9" t="str">
        <f>IF(OR(AG$72="S",AG$72="",AG$72="STD",AG$72="A",AG$72="AES",AG$72="F",AG$72="Fiber")," ",IF(OR(AG$72="FS",AG$72="D",AG$72="DIS"),IF(MOD(AG73,9)=1,"—",16*AG73-15),IF(OR(AG$72="M",AG$72="MADI"),(AG$69-1)*144+17,
IF(OR(AG$72="IPI",AG$72="IP in"),IF(MOD(AG73-1,9)=0,"—",16*AG73-15),"Err"))))</f>
        <v>—</v>
      </c>
      <c r="AH74" s="7" t="str">
        <f>IF(OR(AG$72="S",AG$72="",AG$72="STD",AG$72="A",AG$72="AES",AG$72="F",AG$72="Fiber")," ",IF(OR(AG$72="FS",AG$72="D",AG$72="DIS"),IF(MOD(AG73,9)=1,"—",16*AG73),IF(OR(AG$72="M",AG$72="MADI"),(AG$69-1)*144+80,
IF(OR(AG$72="IPI",AG$72="IP in"),IF(MOD(AG73-1,9)=0,"—",16*AG73),"Err"))))</f>
        <v>—</v>
      </c>
      <c r="AI74" s="9" t="str">
        <f>IF(OR(AI$72="S",AI$72="",AI$72="STD",AI$72="A",AI$72="AES",AI$72="F",AI$72="Fiber")," ",IF(OR(AI$72="FS",AI$72="D",AI$72="DIS"),IF(MOD(AI73,9)=1,"—",16*AI73-15),IF(OR(AI$72="M",AI$72="MADI"),(AI$69-1)*144+17,
IF(OR(AI$72="IPI",AI$72="IP in"),IF(MOD(AI73-1,9)=0,"—",16*AI73-15),"Err"))))</f>
        <v>—</v>
      </c>
      <c r="AJ74" s="7" t="str">
        <f>IF(OR(AI$72="S",AI$72="",AI$72="STD",AI$72="A",AI$72="AES",AI$72="F",AI$72="Fiber")," ",IF(OR(AI$72="FS",AI$72="D",AI$72="DIS"),IF(MOD(AI73,9)=1,"—",16*AI73),IF(OR(AI$72="M",AI$72="MADI"),(AI$69-1)*144+80,
IF(OR(AI$72="IPI",AI$72="IP in"),IF(MOD(AI73-1,9)=0,"—",16*AI73),"Err"))))</f>
        <v>—</v>
      </c>
      <c r="AK74" s="9" t="str">
        <f>IF(OR(AK$72="S",AK$72="",AK$72="STD",AK$72="A",AK$72="AES",AK$72="F",AK$72="Fiber")," ",IF(OR(AK$72="FS",AK$72="D",AK$72="DIS"),IF(MOD(AK73,9)=1,"—",16*AK73-15),IF(OR(AK$72="M",AK$72="MADI"),(AK$69-1)*144+17,
IF(OR(AK$72="IPI",AK$72="IP in"),IF(MOD(AK73-1,9)=0,"—",16*AK73-15),"Err"))))</f>
        <v xml:space="preserve"> </v>
      </c>
      <c r="AL74" s="7" t="str">
        <f>IF(OR(AK$72="S",AK$72="",AK$72="STD",AK$72="A",AK$72="AES",AK$72="F",AK$72="Fiber")," ",IF(OR(AK$72="FS",AK$72="D",AK$72="DIS"),IF(MOD(AK73,9)=1,"—",16*AK73),IF(OR(AK$72="M",AK$72="MADI"),(AK$69-1)*144+80,
IF(OR(AK$72="IPI",AK$72="IP in"),IF(MOD(AK73-1,9)=0,"—",16*AK73),"Err"))))</f>
        <v xml:space="preserve"> </v>
      </c>
      <c r="AM74" s="9" t="str">
        <f>IF(OR(AM$72="S",AM$72="",AM$72="STD",AM$72="A",AM$72="AES",AM$72="F",AM$72="Fiber")," ",IF(OR(AM$72="FS",AM$72="D",AM$72="DIS"),IF(MOD(AM73,9)=1,"—",16*AM73-15),IF(OR(AM$72="M",AM$72="MADI"),(AM$69-1)*144+17,
IF(OR(AM$72="IPI",AM$72="IP in"),IF(MOD(AM73-1,9)=0,"—",16*AM73-15),"Err"))))</f>
        <v xml:space="preserve"> </v>
      </c>
      <c r="AN74" s="7" t="str">
        <f>IF(OR(AM$72="S",AM$72="",AM$72="STD",AM$72="A",AM$72="AES",AM$72="F",AM$72="Fiber")," ",IF(OR(AM$72="FS",AM$72="D",AM$72="DIS"),IF(MOD(AM73,9)=1,"—",16*AM73),IF(OR(AM$72="M",AM$72="MADI"),(AM$69-1)*144+80,
IF(OR(AM$72="IPI",AM$72="IP in"),IF(MOD(AM73-1,9)=0,"—",16*AM73),"Err"))))</f>
        <v xml:space="preserve"> </v>
      </c>
      <c r="AO74" s="9">
        <f>IF(OR(AO$72="S",AO$72="",AO$72="STD",AO$72="A",AO$72="AES",AO$72="F",AO$72="Fiber")," ",IF(OR(AO$72="FS",AO$72="D",AO$72="DIS"),IF(MOD(AO73,9)=1,"—",16*AO73-15),IF(OR(AO$72="M",AO$72="MADI"),(AO$69-1)*144+17,
IF(OR(AO$72="IPI",AO$72="IP in"),IF(MOD(AO73-1,9)=0,"—",16*AO73-15),"Err"))))</f>
        <v>3905</v>
      </c>
      <c r="AP74" s="7">
        <f>IF(OR(AO$72="S",AO$72="",AO$72="STD",AO$72="A",AO$72="AES",AO$72="F",AO$72="Fiber")," ",IF(OR(AO$72="FS",AO$72="D",AO$72="DIS"),IF(MOD(AO73,9)=1,"—",16*AO73),IF(OR(AO$72="M",AO$72="MADI"),(AO$69-1)*144+80,
IF(OR(AO$72="IPI",AO$72="IP in"),IF(MOD(AO73-1,9)=0,"—",16*AO73),"Err"))))</f>
        <v>3968</v>
      </c>
      <c r="AQ74" s="9" t="str">
        <f>IF(OR(AQ$72="S",AQ$72="",AQ$72="STD",AQ$72="A",AQ$72="AES",AQ$72="F",AQ$72="Fiber")," ",IF(OR(AQ$72="FS",AQ$72="D",AQ$72="DIS"),IF(MOD(AQ73,9)=1,"—",16*AQ73-15),IF(OR(AQ$72="M",AQ$72="MADI"),(AQ$69-1)*144+17,
IF(OR(AQ$72="IPI",AQ$72="IP in"),IF(MOD(AQ73-1,9)=0,"—",16*AQ73-15),"Err"))))</f>
        <v>—</v>
      </c>
      <c r="AR74" s="7" t="str">
        <f>IF(OR(AQ$72="S",AQ$72="",AQ$72="STD",AQ$72="A",AQ$72="AES",AQ$72="F",AQ$72="Fiber")," ",IF(OR(AQ$72="FS",AQ$72="D",AQ$72="DIS"),IF(MOD(AQ73,9)=1,"—",16*AQ73),IF(OR(AQ$72="M",AQ$72="MADI"),(AQ$69-1)*144+80,
IF(OR(AQ$72="IPI",AQ$72="IP in"),IF(MOD(AQ73-1,9)=0,"—",16*AQ73),"Err"))))</f>
        <v>—</v>
      </c>
      <c r="AS74" s="9" t="str">
        <f>IF(OR(AS$72="S",AS$72="",AS$72="STD",AS$72="A",AS$72="AES",AS$72="F",AS$72="Fiber")," ",IF(OR(AS$72="FS",AS$72="D",AS$72="DIS"),IF(MOD(AS73,9)=1,"—",16*AS73-15),IF(OR(AS$72="M",AS$72="MADI"),(AS$69-1)*144+17,
IF(OR(AS$72="IPI",AS$72="IP in"),IF(MOD(AS73-1,9)=0,"—",16*AS73-15),"Err"))))</f>
        <v xml:space="preserve"> </v>
      </c>
      <c r="AT74" s="7" t="str">
        <f>IF(OR(AS$72="S",AS$72="",AS$72="STD",AS$72="A",AS$72="AES",AS$72="F",AS$72="Fiber")," ",IF(OR(AS$72="FS",AS$72="D",AS$72="DIS"),IF(MOD(AS73,9)=1,"—",16*AS73),IF(OR(AS$72="M",AS$72="MADI"),(AS$69-1)*144+80,
IF(OR(AS$72="IPI",AS$72="IP in"),IF(MOD(AS73-1,9)=0,"—",16*AS73),"Err"))))</f>
        <v xml:space="preserve"> </v>
      </c>
      <c r="AU74" s="9" t="str">
        <f>IF(OR(AU$72="S",AU$72="",AU$72="STD",AU$72="A",AU$72="AES",AU$72="F",AU$72="Fiber")," ",IF(OR(AU$72="FS",AU$72="D",AU$72="DIS"),IF(MOD(AU73,9)=1,"—",16*AU73-15),IF(OR(AU$72="M",AU$72="MADI"),(AU$69-1)*144+17,
IF(OR(AU$72="IPI",AU$72="IP in"),IF(MOD(AU73-1,9)=0,"—",16*AU73-15),"Err"))))</f>
        <v xml:space="preserve"> </v>
      </c>
      <c r="AV74" s="7" t="str">
        <f>IF(OR(AU$72="S",AU$72="",AU$72="STD",AU$72="A",AU$72="AES",AU$72="F",AU$72="Fiber")," ",IF(OR(AU$72="FS",AU$72="D",AU$72="DIS"),IF(MOD(AU73,9)=1,"—",16*AU73),IF(OR(AU$72="M",AU$72="MADI"),(AU$69-1)*144+80,
IF(OR(AU$72="IPI",AU$72="IP in"),IF(MOD(AU73-1,9)=0,"—",16*AU73),"Err"))))</f>
        <v xml:space="preserve"> </v>
      </c>
      <c r="AW74" s="9" t="str">
        <f>IF(OR(AW$72="S",AW$72="",AW$72="STD",AW$72="A",AW$72="AES",AW$72="F",AW$72="Fiber")," ",IF(OR(AW$72="FS",AW$72="D",AW$72="DIS"),IF(MOD(AW73,9)=1,"—",16*AW73-15),IF(OR(AW$72="M",AW$72="MADI"),(AW$69-1)*144+17,
IF(OR(AW$72="IPI",AW$72="IP in"),IF(MOD(AW73-1,9)=0,"—",16*AW73-15),"Err"))))</f>
        <v>—</v>
      </c>
      <c r="AX74" s="7" t="str">
        <f>IF(OR(AW$72="S",AW$72="",AW$72="STD",AW$72="A",AW$72="AES",AW$72="F",AW$72="Fiber")," ",IF(OR(AW$72="FS",AW$72="D",AW$72="DIS"),IF(MOD(AW73,9)=1,"—",16*AW73),IF(OR(AW$72="M",AW$72="MADI"),(AW$69-1)*144+80,
IF(OR(AW$72="IPI",AW$72="IP in"),IF(MOD(AW73-1,9)=0,"—",16*AW73),"Err"))))</f>
        <v>—</v>
      </c>
      <c r="AY74" s="9" t="str">
        <f>IF(OR(AY$72="S",AY$72="",AY$72="STD",AY$72="A",AY$72="AES",AY$72="F",AY$72="Fiber")," ",IF(OR(AY$72="FS",AY$72="D",AY$72="DIS"),IF(MOD(AY73,9)=1,"—",16*AY73-15),IF(OR(AY$72="M",AY$72="MADI"),(AY$69-1)*144+17,
IF(OR(AY$72="IPI",AY$72="IP in"),IF(MOD(AY73-1,9)=0,"—",16*AY73-15),"Err"))))</f>
        <v>—</v>
      </c>
      <c r="AZ74" s="7" t="str">
        <f>IF(OR(AY$72="S",AY$72="",AY$72="STD",AY$72="A",AY$72="AES",AY$72="F",AY$72="Fiber")," ",IF(OR(AY$72="FS",AY$72="D",AY$72="DIS"),IF(MOD(AY73,9)=1,"—",16*AY73),IF(OR(AY$72="M",AY$72="MADI"),(AY$69-1)*144+80,
IF(OR(AY$72="IPI",AY$72="IP in"),IF(MOD(AY73-1,9)=0,"—",16*AY73),"Err"))))</f>
        <v>—</v>
      </c>
      <c r="BA74" s="9" t="str">
        <f>IF(OR(BA$72="S",BA$72="",BA$72="STD",BA$72="A",BA$72="AES",BA$72="F",BA$72="Fiber")," ",IF(OR(BA$72="FS",BA$72="D",BA$72="DIS"),IF(MOD(BA73,9)=1,"—",16*BA73-15),IF(OR(BA$72="M",BA$72="MADI"),(BA$69-1)*144+17,
IF(OR(BA$72="IPI",BA$72="IP in"),IF(MOD(BA73-1,9)=0,"—",16*BA73-15),"Err"))))</f>
        <v xml:space="preserve"> </v>
      </c>
      <c r="BB74" s="7" t="str">
        <f>IF(OR(BA$72="S",BA$72="",BA$72="STD",BA$72="A",BA$72="AES",BA$72="F",BA$72="Fiber")," ",IF(OR(BA$72="FS",BA$72="D",BA$72="DIS"),IF(MOD(BA73,9)=1,"—",16*BA73),IF(OR(BA$72="M",BA$72="MADI"),(BA$69-1)*144+80,
IF(OR(BA$72="IPI",BA$72="IP in"),IF(MOD(BA73-1,9)=0,"—",16*BA73),"Err"))))</f>
        <v xml:space="preserve"> </v>
      </c>
      <c r="BC74" s="9" t="str">
        <f>IF(OR(BC$72="S",BC$72="",BC$72="STD",BC$72="A",BC$72="AES",BC$72="F",BC$72="Fiber")," ",IF(OR(BC$72="FS",BC$72="D",BC$72="DIS"),IF(MOD(BC73,9)=1,"—",16*BC73-15),IF(OR(BC$72="M",BC$72="MADI"),(BC$69-1)*144+17,
IF(OR(BC$72="IPI",BC$72="IP in"),IF(MOD(BC73-1,9)=0,"—",16*BC73-15),"Err"))))</f>
        <v xml:space="preserve"> </v>
      </c>
      <c r="BD74" s="7" t="str">
        <f>IF(OR(BC$72="S",BC$72="",BC$72="STD",BC$72="A",BC$72="AES",BC$72="F",BC$72="Fiber")," ",IF(OR(BC$72="FS",BC$72="D",BC$72="DIS"),IF(MOD(BC73,9)=1,"—",16*BC73),IF(OR(BC$72="M",BC$72="MADI"),(BC$69-1)*144+80,
IF(OR(BC$72="IPI",BC$72="IP in"),IF(MOD(BC73-1,9)=0,"—",16*BC73),"Err"))))</f>
        <v xml:space="preserve"> </v>
      </c>
      <c r="BE74" s="9">
        <f>IF(OR(BE$72="S",BE$72="",BE$72="STD",BE$72="A",BE$72="AES",BE$72="F",BE$72="Fiber")," ",IF(OR(BE$72="FS",BE$72="D",BE$72="DIS"),IF(MOD(BE73,9)=1,"—",16*BE73-15),IF(OR(BE$72="M",BE$72="MADI"),(BE$69-1)*144+17,
IF(OR(BE$72="IPI",BE$72="IP in"),IF(MOD(BE73-1,9)=0,"—",16*BE73-15),"Err"))))</f>
        <v>2753</v>
      </c>
      <c r="BF74" s="7">
        <f>IF(OR(BE$72="S",BE$72="",BE$72="STD",BE$72="A",BE$72="AES",BE$72="F",BE$72="Fiber")," ",IF(OR(BE$72="FS",BE$72="D",BE$72="DIS"),IF(MOD(BE73,9)=1,"—",16*BE73),IF(OR(BE$72="M",BE$72="MADI"),(BE$69-1)*144+80,
IF(OR(BE$72="IPI",BE$72="IP in"),IF(MOD(BE73-1,9)=0,"—",16*BE73),"Err"))))</f>
        <v>2816</v>
      </c>
      <c r="BG74" s="9" t="str">
        <f>IF(OR(BG$72="S",BG$72="",BG$72="STD",BG$72="A",BG$72="AES",BG$72="F",BG$72="Fiber")," ",IF(OR(BG$72="FS",BG$72="D",BG$72="DIS"),IF(MOD(BG73,9)=1,"—",16*BG73-15),IF(OR(BG$72="M",BG$72="MADI"),(BG$69-1)*144+17,
IF(OR(BG$72="IPI",BG$72="IP in"),IF(MOD(BG73-1,9)=0,"—",16*BG73-15),"Err"))))</f>
        <v>—</v>
      </c>
      <c r="BH74" s="7" t="str">
        <f>IF(OR(BG$72="S",BG$72="",BG$72="STD",BG$72="A",BG$72="AES",BG$72="F",BG$72="Fiber")," ",IF(OR(BG$72="FS",BG$72="D",BG$72="DIS"),IF(MOD(BG73,9)=1,"—",16*BG73),IF(OR(BG$72="M",BG$72="MADI"),(BG$69-1)*144+80,
IF(OR(BG$72="IPI",BG$72="IP in"),IF(MOD(BG73-1,9)=0,"—",16*BG73),"Err"))))</f>
        <v>—</v>
      </c>
      <c r="BI74" s="9" t="str">
        <f>IF(OR(BI$72="S",BI$72="",BI$72="STD",BI$72="A",BI$72="AES",BI$72="F",BI$72="Fiber")," ",IF(OR(BI$72="FS",BI$72="D",BI$72="DIS"),IF(MOD(BI73,9)=1,"—",16*BI73-15),IF(OR(BI$72="M",BI$72="MADI"),(BI$69-1)*144+17,
IF(OR(BI$72="IPI",BI$72="IP in"),IF(MOD(BI73-1,9)=0,"—",16*BI73-15),"Err"))))</f>
        <v xml:space="preserve"> </v>
      </c>
      <c r="BJ74" s="7" t="str">
        <f>IF(OR(BI$72="S",BI$72="",BI$72="STD",BI$72="A",BI$72="AES",BI$72="F",BI$72="Fiber")," ",IF(OR(BI$72="FS",BI$72="D",BI$72="DIS"),IF(MOD(BI73,9)=1,"—",16*BI73),IF(OR(BI$72="M",BI$72="MADI"),(BI$69-1)*144+80,
IF(OR(BI$72="IPI",BI$72="IP in"),IF(MOD(BI73-1,9)=0,"—",16*BI73),"Err"))))</f>
        <v xml:space="preserve"> </v>
      </c>
      <c r="BK74" s="9" t="str">
        <f>IF(OR(BK$72="S",BK$72="",BK$72="STD",BK$72="A",BK$72="AES",BK$72="F",BK$72="Fiber")," ",IF(OR(BK$72="FS",BK$72="D",BK$72="DIS"),IF(MOD(BK73,9)=1,"—",16*BK73-15),IF(OR(BK$72="M",BK$72="MADI"),(BK$69-1)*144+17,
IF(OR(BK$72="IPI",BK$72="IP in"),IF(MOD(BK73-1,9)=0,"—",16*BK73-15),"Err"))))</f>
        <v>—</v>
      </c>
      <c r="BL74" s="7" t="str">
        <f>IF(OR(BK$72="S",BK$72="",BK$72="STD",BK$72="A",BK$72="AES",BK$72="F",BK$72="Fiber")," ",IF(OR(BK$72="FS",BK$72="D",BK$72="DIS"),IF(MOD(BK73,9)=1,"—",16*BK73),IF(OR(BK$72="M",BK$72="MADI"),(BK$69-1)*144+80,
IF(OR(BK$72="IPI",BK$72="IP in"),IF(MOD(BK73-1,9)=0,"—",16*BK73),"Err"))))</f>
        <v>—</v>
      </c>
      <c r="BM74" s="16"/>
      <c r="BN74" s="13" t="s">
        <v>26</v>
      </c>
    </row>
    <row r="75" spans="1:66" x14ac:dyDescent="0.25">
      <c r="A75" s="8">
        <f>(A$69)*9-7</f>
        <v>569</v>
      </c>
      <c r="B75" s="6"/>
      <c r="C75" s="8">
        <f>(C$69)*9-7</f>
        <v>560</v>
      </c>
      <c r="D75" s="6"/>
      <c r="E75" s="8">
        <f>(E$69)*9-7</f>
        <v>551</v>
      </c>
      <c r="F75" s="6"/>
      <c r="G75" s="8">
        <f>(G$69)*9-7</f>
        <v>542</v>
      </c>
      <c r="H75" s="6"/>
      <c r="I75" s="8">
        <f>(I$69)*9-7</f>
        <v>533</v>
      </c>
      <c r="J75" s="6"/>
      <c r="K75" s="8">
        <f>(K$69)*9-7</f>
        <v>524</v>
      </c>
      <c r="L75" s="6"/>
      <c r="M75" s="8">
        <f>(M$69)*9-7</f>
        <v>515</v>
      </c>
      <c r="N75" s="6"/>
      <c r="O75" s="8">
        <f>(O$69)*9-7</f>
        <v>506</v>
      </c>
      <c r="P75" s="6"/>
      <c r="Q75" s="8">
        <f>(Q$69)*9-7</f>
        <v>497</v>
      </c>
      <c r="R75" s="6"/>
      <c r="S75" s="8">
        <f>(S$69)*9-7</f>
        <v>488</v>
      </c>
      <c r="T75" s="6"/>
      <c r="U75" s="8">
        <f>(U$69)*9-7</f>
        <v>479</v>
      </c>
      <c r="V75" s="6"/>
      <c r="W75" s="8">
        <f>(W$69)*9-7</f>
        <v>470</v>
      </c>
      <c r="X75" s="6"/>
      <c r="Y75" s="8">
        <f>(Y$69)*9-7</f>
        <v>461</v>
      </c>
      <c r="Z75" s="6"/>
      <c r="AA75" s="8">
        <f>(AA$69)*9-7</f>
        <v>452</v>
      </c>
      <c r="AB75" s="6"/>
      <c r="AC75" s="8">
        <f>(AC$69)*9-7</f>
        <v>443</v>
      </c>
      <c r="AD75" s="6"/>
      <c r="AE75" s="8">
        <f>(AE$69)*9-7</f>
        <v>434</v>
      </c>
      <c r="AF75" s="6"/>
      <c r="AG75" s="8">
        <f>(AG$69)*9-7</f>
        <v>281</v>
      </c>
      <c r="AH75" s="6"/>
      <c r="AI75" s="8">
        <f>(AI$69)*9-7</f>
        <v>272</v>
      </c>
      <c r="AJ75" s="6"/>
      <c r="AK75" s="8">
        <f>(AK$69)*9-7</f>
        <v>263</v>
      </c>
      <c r="AL75" s="6"/>
      <c r="AM75" s="8">
        <f>(AM$69)*9-7</f>
        <v>254</v>
      </c>
      <c r="AN75" s="6"/>
      <c r="AO75" s="8">
        <f>(AO$69)*9-7</f>
        <v>245</v>
      </c>
      <c r="AP75" s="6"/>
      <c r="AQ75" s="8">
        <f>(AQ$69)*9-7</f>
        <v>236</v>
      </c>
      <c r="AR75" s="6"/>
      <c r="AS75" s="8">
        <f>(AS$69)*9-7</f>
        <v>227</v>
      </c>
      <c r="AT75" s="6"/>
      <c r="AU75" s="8">
        <f>(AU$69)*9-7</f>
        <v>218</v>
      </c>
      <c r="AV75" s="6"/>
      <c r="AW75" s="8">
        <f>(AW$69)*9-7</f>
        <v>209</v>
      </c>
      <c r="AX75" s="6"/>
      <c r="AY75" s="8">
        <f>(AY$69)*9-7</f>
        <v>200</v>
      </c>
      <c r="AZ75" s="6"/>
      <c r="BA75" s="8">
        <f>(BA$69)*9-7</f>
        <v>191</v>
      </c>
      <c r="BB75" s="6"/>
      <c r="BC75" s="8">
        <f>(BC$69)*9-7</f>
        <v>182</v>
      </c>
      <c r="BD75" s="6"/>
      <c r="BE75" s="8">
        <f>(BE$69)*9-7</f>
        <v>173</v>
      </c>
      <c r="BF75" s="6"/>
      <c r="BG75" s="8">
        <f>(BG$69)*9-7</f>
        <v>164</v>
      </c>
      <c r="BH75" s="6"/>
      <c r="BI75" s="8">
        <f>(BI$69)*9-7</f>
        <v>155</v>
      </c>
      <c r="BJ75" s="6"/>
      <c r="BK75" s="8">
        <f>(BK$69)*9-7</f>
        <v>146</v>
      </c>
      <c r="BL75" s="6"/>
      <c r="BM75" s="17"/>
      <c r="BN75" s="15" t="s">
        <v>15</v>
      </c>
    </row>
    <row r="76" spans="1:66" x14ac:dyDescent="0.25">
      <c r="A76" s="9">
        <f>IF(OR(A$72="S",A$72="",A$72="STD",A$72="A",A$72="AES",A$72="F",A$72="Fiber")," ",IF(OR(A$72="FS",A$72="D",A$72="DIS"),IF(MOD(A75,9)=1,"—",16*A75-15),IF(OR(A$72="M",A$72="MADI"),(A$69-1)*144+17,
IF(OR(A$72="IPI",A$72="IP in"),IF(MOD(A75-1,9)=0,"—",16*A75-15),"Err"))))</f>
        <v>9089</v>
      </c>
      <c r="B76" s="7">
        <f>IF(OR(A$72="S",A$72="",A$72="STD",A$72="A",A$72="AES",A$72="F",A$72="Fiber")," ",IF(OR(A$72="FS",A$72="D",A$72="DIS"),IF(MOD(A75,9)=1,"—",16*A75),IF(OR(A$72="M",A$72="MADI"),(A$69-1)*144+80,
IF(OR(A$72="IPI",A$72="IP in"),IF(MOD(A75-1,9)=0,"—",16*A75),"Err"))))</f>
        <v>9104</v>
      </c>
      <c r="C76" s="9">
        <f>IF(OR(C$72="S",C$72="",C$72="STD",C$72="A",C$72="AES",C$72="F",C$72="Fiber")," ",IF(OR(C$72="FS",C$72="D",C$72="DIS"),IF(MOD(C75,9)=1,"—",16*C75-15),IF(OR(C$72="M",C$72="MADI"),(C$69-1)*144+17,
IF(OR(C$72="IPI",C$72="IP in"),IF(MOD(C75-1,9)=0,"—",16*C75-15),"Err"))))</f>
        <v>8945</v>
      </c>
      <c r="D76" s="7">
        <f>IF(OR(C$72="S",C$72="",C$72="STD",C$72="A",C$72="AES",C$72="F",C$72="Fiber")," ",IF(OR(C$72="FS",C$72="D",C$72="DIS"),IF(MOD(C75,9)=1,"—",16*C75),IF(OR(C$72="M",C$72="MADI"),(C$69-1)*144+80,
IF(OR(C$72="IPI",C$72="IP in"),IF(MOD(C75-1,9)=0,"—",16*C75),"Err"))))</f>
        <v>8960</v>
      </c>
      <c r="E76" s="9">
        <f>IF(OR(E$72="S",E$72="",E$72="STD",E$72="A",E$72="AES",E$72="F",E$72="Fiber")," ",IF(OR(E$72="FS",E$72="D",E$72="DIS"),IF(MOD(E75,9)=1,"—",16*E75-15),IF(OR(E$72="M",E$72="MADI"),(E$69-1)*144+17,
IF(OR(E$72="IPI",E$72="IP in"),IF(MOD(E75-1,9)=0,"—",16*E75-15),"Err"))))</f>
        <v>8801</v>
      </c>
      <c r="F76" s="7">
        <f>IF(OR(E$72="S",E$72="",E$72="STD",E$72="A",E$72="AES",E$72="F",E$72="Fiber")," ",IF(OR(E$72="FS",E$72="D",E$72="DIS"),IF(MOD(E75,9)=1,"—",16*E75),IF(OR(E$72="M",E$72="MADI"),(E$69-1)*144+80,
IF(OR(E$72="IPI",E$72="IP in"),IF(MOD(E75-1,9)=0,"—",16*E75),"Err"))))</f>
        <v>8816</v>
      </c>
      <c r="G76" s="9">
        <f>IF(OR(G$72="S",G$72="",G$72="STD",G$72="A",G$72="AES",G$72="F",G$72="Fiber")," ",IF(OR(G$72="FS",G$72="D",G$72="DIS"),IF(MOD(G75,9)=1,"—",16*G75-15),IF(OR(G$72="M",G$72="MADI"),(G$69-1)*144+17,
IF(OR(G$72="IPI",G$72="IP in"),IF(MOD(G75-1,9)=0,"—",16*G75-15),"Err"))))</f>
        <v>8657</v>
      </c>
      <c r="H76" s="7">
        <f>IF(OR(G$72="S",G$72="",G$72="STD",G$72="A",G$72="AES",G$72="F",G$72="Fiber")," ",IF(OR(G$72="FS",G$72="D",G$72="DIS"),IF(MOD(G75,9)=1,"—",16*G75),IF(OR(G$72="M",G$72="MADI"),(G$69-1)*144+80,
IF(OR(G$72="IPI",G$72="IP in"),IF(MOD(G75-1,9)=0,"—",16*G75),"Err"))))</f>
        <v>8672</v>
      </c>
      <c r="I76" s="9">
        <f>IF(OR(I$72="S",I$72="",I$72="STD",I$72="A",I$72="AES",I$72="F",I$72="Fiber")," ",IF(OR(I$72="FS",I$72="D",I$72="DIS"),IF(MOD(I75,9)=1,"—",16*I75-15),IF(OR(I$72="M",I$72="MADI"),(I$69-1)*144+17,
IF(OR(I$72="IPI",I$72="IP in"),IF(MOD(I75-1,9)=0,"—",16*I75-15),"Err"))))</f>
        <v>8513</v>
      </c>
      <c r="J76" s="7">
        <f>IF(OR(I$72="S",I$72="",I$72="STD",I$72="A",I$72="AES",I$72="F",I$72="Fiber")," ",IF(OR(I$72="FS",I$72="D",I$72="DIS"),IF(MOD(I75,9)=1,"—",16*I75),IF(OR(I$72="M",I$72="MADI"),(I$69-1)*144+80,
IF(OR(I$72="IPI",I$72="IP in"),IF(MOD(I75-1,9)=0,"—",16*I75),"Err"))))</f>
        <v>8528</v>
      </c>
      <c r="K76" s="9">
        <f>IF(OR(K$72="S",K$72="",K$72="STD",K$72="A",K$72="AES",K$72="F",K$72="Fiber")," ",IF(OR(K$72="FS",K$72="D",K$72="DIS"),IF(MOD(K75,9)=1,"—",16*K75-15),IF(OR(K$72="M",K$72="MADI"),(K$69-1)*144+17,
IF(OR(K$72="IPI",K$72="IP in"),IF(MOD(K75-1,9)=0,"—",16*K75-15),"Err"))))</f>
        <v>8369</v>
      </c>
      <c r="L76" s="7">
        <f>IF(OR(K$72="S",K$72="",K$72="STD",K$72="A",K$72="AES",K$72="F",K$72="Fiber")," ",IF(OR(K$72="FS",K$72="D",K$72="DIS"),IF(MOD(K75,9)=1,"—",16*K75),IF(OR(K$72="M",K$72="MADI"),(K$69-1)*144+80,
IF(OR(K$72="IPI",K$72="IP in"),IF(MOD(K75-1,9)=0,"—",16*K75),"Err"))))</f>
        <v>8384</v>
      </c>
      <c r="M76" s="9">
        <f>IF(OR(M$72="S",M$72="",M$72="STD",M$72="A",M$72="AES",M$72="F",M$72="Fiber")," ",IF(OR(M$72="FS",M$72="D",M$72="DIS"),IF(MOD(M75,9)=1,"—",16*M75-15),IF(OR(M$72="M",M$72="MADI"),(M$69-1)*144+17,
IF(OR(M$72="IPI",M$72="IP in"),IF(MOD(M75-1,9)=0,"—",16*M75-15),"Err"))))</f>
        <v>8225</v>
      </c>
      <c r="N76" s="7">
        <f>IF(OR(M$72="S",M$72="",M$72="STD",M$72="A",M$72="AES",M$72="F",M$72="Fiber")," ",IF(OR(M$72="FS",M$72="D",M$72="DIS"),IF(MOD(M75,9)=1,"—",16*M75),IF(OR(M$72="M",M$72="MADI"),(M$69-1)*144+80,
IF(OR(M$72="IPI",M$72="IP in"),IF(MOD(M75-1,9)=0,"—",16*M75),"Err"))))</f>
        <v>8240</v>
      </c>
      <c r="O76" s="9">
        <f>IF(OR(O$72="S",O$72="",O$72="STD",O$72="A",O$72="AES",O$72="F",O$72="Fiber")," ",IF(OR(O$72="FS",O$72="D",O$72="DIS"),IF(MOD(O75,9)=1,"—",16*O75-15),IF(OR(O$72="M",O$72="MADI"),(O$69-1)*144+17,
IF(OR(O$72="IPI",O$72="IP in"),IF(MOD(O75-1,9)=0,"—",16*O75-15),"Err"))))</f>
        <v>8081</v>
      </c>
      <c r="P76" s="7">
        <f>IF(OR(O$72="S",O$72="",O$72="STD",O$72="A",O$72="AES",O$72="F",O$72="Fiber")," ",IF(OR(O$72="FS",O$72="D",O$72="DIS"),IF(MOD(O75,9)=1,"—",16*O75),IF(OR(O$72="M",O$72="MADI"),(O$69-1)*144+80,
IF(OR(O$72="IPI",O$72="IP in"),IF(MOD(O75-1,9)=0,"—",16*O75),"Err"))))</f>
        <v>8096</v>
      </c>
      <c r="Q76" s="9">
        <f>IF(OR(Q$72="S",Q$72="",Q$72="STD",Q$72="A",Q$72="AES",Q$72="F",Q$72="Fiber")," ",IF(OR(Q$72="FS",Q$72="D",Q$72="DIS"),IF(MOD(Q75,9)=1,"—",16*Q75-15),IF(OR(Q$72="M",Q$72="MADI"),(Q$69-1)*144+17,
IF(OR(Q$72="IPI",Q$72="IP in"),IF(MOD(Q75-1,9)=0,"—",16*Q75-15),"Err"))))</f>
        <v>7937</v>
      </c>
      <c r="R76" s="7">
        <f>IF(OR(Q$72="S",Q$72="",Q$72="STD",Q$72="A",Q$72="AES",Q$72="F",Q$72="Fiber")," ",IF(OR(Q$72="FS",Q$72="D",Q$72="DIS"),IF(MOD(Q75,9)=1,"—",16*Q75),IF(OR(Q$72="M",Q$72="MADI"),(Q$69-1)*144+80,
IF(OR(Q$72="IPI",Q$72="IP in"),IF(MOD(Q75-1,9)=0,"—",16*Q75),"Err"))))</f>
        <v>7952</v>
      </c>
      <c r="S76" s="9">
        <f>IF(OR(S$72="S",S$72="",S$72="STD",S$72="A",S$72="AES",S$72="F",S$72="Fiber")," ",IF(OR(S$72="FS",S$72="D",S$72="DIS"),IF(MOD(S75,9)=1,"—",16*S75-15),IF(OR(S$72="M",S$72="MADI"),(S$69-1)*144+17,
IF(OR(S$72="IPI",S$72="IP in"),IF(MOD(S75-1,9)=0,"—",16*S75-15),"Err"))))</f>
        <v>7793</v>
      </c>
      <c r="T76" s="7">
        <f>IF(OR(S$72="S",S$72="",S$72="STD",S$72="A",S$72="AES",S$72="F",S$72="Fiber")," ",IF(OR(S$72="FS",S$72="D",S$72="DIS"),IF(MOD(S75,9)=1,"—",16*S75),IF(OR(S$72="M",S$72="MADI"),(S$69-1)*144+80,
IF(OR(S$72="IPI",S$72="IP in"),IF(MOD(S75-1,9)=0,"—",16*S75),"Err"))))</f>
        <v>7808</v>
      </c>
      <c r="U76" s="9">
        <f>IF(OR(U$72="S",U$72="",U$72="STD",U$72="A",U$72="AES",U$72="F",U$72="Fiber")," ",IF(OR(U$72="FS",U$72="D",U$72="DIS"),IF(MOD(U75,9)=1,"—",16*U75-15),IF(OR(U$72="M",U$72="MADI"),(U$69-1)*144+17,
IF(OR(U$72="IPI",U$72="IP in"),IF(MOD(U75-1,9)=0,"—",16*U75-15),"Err"))))</f>
        <v>7649</v>
      </c>
      <c r="V76" s="7">
        <f>IF(OR(U$72="S",U$72="",U$72="STD",U$72="A",U$72="AES",U$72="F",U$72="Fiber")," ",IF(OR(U$72="FS",U$72="D",U$72="DIS"),IF(MOD(U75,9)=1,"—",16*U75),IF(OR(U$72="M",U$72="MADI"),(U$69-1)*144+80,
IF(OR(U$72="IPI",U$72="IP in"),IF(MOD(U75-1,9)=0,"—",16*U75),"Err"))))</f>
        <v>7664</v>
      </c>
      <c r="W76" s="9">
        <f>IF(OR(W$72="S",W$72="",W$72="STD",W$72="A",W$72="AES",W$72="F",W$72="Fiber")," ",IF(OR(W$72="FS",W$72="D",W$72="DIS"),IF(MOD(W75,9)=1,"—",16*W75-15),IF(OR(W$72="M",W$72="MADI"),(W$69-1)*144+17,
IF(OR(W$72="IPI",W$72="IP in"),IF(MOD(W75-1,9)=0,"—",16*W75-15),"Err"))))</f>
        <v>7505</v>
      </c>
      <c r="X76" s="7">
        <f>IF(OR(W$72="S",W$72="",W$72="STD",W$72="A",W$72="AES",W$72="F",W$72="Fiber")," ",IF(OR(W$72="FS",W$72="D",W$72="DIS"),IF(MOD(W75,9)=1,"—",16*W75),IF(OR(W$72="M",W$72="MADI"),(W$69-1)*144+80,
IF(OR(W$72="IPI",W$72="IP in"),IF(MOD(W75-1,9)=0,"—",16*W75),"Err"))))</f>
        <v>7520</v>
      </c>
      <c r="Y76" s="9">
        <f>IF(OR(Y$72="S",Y$72="",Y$72="STD",Y$72="A",Y$72="AES",Y$72="F",Y$72="Fiber")," ",IF(OR(Y$72="FS",Y$72="D",Y$72="DIS"),IF(MOD(Y75,9)=1,"—",16*Y75-15),IF(OR(Y$72="M",Y$72="MADI"),(Y$69-1)*144+17,
IF(OR(Y$72="IPI",Y$72="IP in"),IF(MOD(Y75-1,9)=0,"—",16*Y75-15),"Err"))))</f>
        <v>7361</v>
      </c>
      <c r="Z76" s="7">
        <f>IF(OR(Y$72="S",Y$72="",Y$72="STD",Y$72="A",Y$72="AES",Y$72="F",Y$72="Fiber")," ",IF(OR(Y$72="FS",Y$72="D",Y$72="DIS"),IF(MOD(Y75,9)=1,"—",16*Y75),IF(OR(Y$72="M",Y$72="MADI"),(Y$69-1)*144+80,
IF(OR(Y$72="IPI",Y$72="IP in"),IF(MOD(Y75-1,9)=0,"—",16*Y75),"Err"))))</f>
        <v>7376</v>
      </c>
      <c r="AA76" s="9">
        <f>IF(OR(AA$72="S",AA$72="",AA$72="STD",AA$72="A",AA$72="AES",AA$72="F",AA$72="Fiber")," ",IF(OR(AA$72="FS",AA$72="D",AA$72="DIS"),IF(MOD(AA75,9)=1,"—",16*AA75-15),IF(OR(AA$72="M",AA$72="MADI"),(AA$69-1)*144+17,
IF(OR(AA$72="IPI",AA$72="IP in"),IF(MOD(AA75-1,9)=0,"—",16*AA75-15),"Err"))))</f>
        <v>7217</v>
      </c>
      <c r="AB76" s="7">
        <f>IF(OR(AA$72="S",AA$72="",AA$72="STD",AA$72="A",AA$72="AES",AA$72="F",AA$72="Fiber")," ",IF(OR(AA$72="FS",AA$72="D",AA$72="DIS"),IF(MOD(AA75,9)=1,"—",16*AA75),IF(OR(AA$72="M",AA$72="MADI"),(AA$69-1)*144+80,
IF(OR(AA$72="IPI",AA$72="IP in"),IF(MOD(AA75-1,9)=0,"—",16*AA75),"Err"))))</f>
        <v>7232</v>
      </c>
      <c r="AC76" s="9">
        <f>IF(OR(AC$72="S",AC$72="",AC$72="STD",AC$72="A",AC$72="AES",AC$72="F",AC$72="Fiber")," ",IF(OR(AC$72="FS",AC$72="D",AC$72="DIS"),IF(MOD(AC75,9)=1,"—",16*AC75-15),IF(OR(AC$72="M",AC$72="MADI"),(AC$69-1)*144+17,
IF(OR(AC$72="IPI",AC$72="IP in"),IF(MOD(AC75-1,9)=0,"—",16*AC75-15),"Err"))))</f>
        <v>7073</v>
      </c>
      <c r="AD76" s="7">
        <f>IF(OR(AC$72="S",AC$72="",AC$72="STD",AC$72="A",AC$72="AES",AC$72="F",AC$72="Fiber")," ",IF(OR(AC$72="FS",AC$72="D",AC$72="DIS"),IF(MOD(AC75,9)=1,"—",16*AC75),IF(OR(AC$72="M",AC$72="MADI"),(AC$69-1)*144+80,
IF(OR(AC$72="IPI",AC$72="IP in"),IF(MOD(AC75-1,9)=0,"—",16*AC75),"Err"))))</f>
        <v>7088</v>
      </c>
      <c r="AE76" s="9">
        <f>IF(OR(AE$72="S",AE$72="",AE$72="STD",AE$72="A",AE$72="AES",AE$72="F",AE$72="Fiber")," ",IF(OR(AE$72="FS",AE$72="D",AE$72="DIS"),IF(MOD(AE75,9)=1,"—",16*AE75-15),IF(OR(AE$72="M",AE$72="MADI"),(AE$69-1)*144+17,
IF(OR(AE$72="IPI",AE$72="IP in"),IF(MOD(AE75-1,9)=0,"—",16*AE75-15),"Err"))))</f>
        <v>6929</v>
      </c>
      <c r="AF76" s="7">
        <f>IF(OR(AE$72="S",AE$72="",AE$72="STD",AE$72="A",AE$72="AES",AE$72="F",AE$72="Fiber")," ",IF(OR(AE$72="FS",AE$72="D",AE$72="DIS"),IF(MOD(AE75,9)=1,"—",16*AE75),IF(OR(AE$72="M",AE$72="MADI"),(AE$69-1)*144+80,
IF(OR(AE$72="IPI",AE$72="IP in"),IF(MOD(AE75-1,9)=0,"—",16*AE75),"Err"))))</f>
        <v>6944</v>
      </c>
      <c r="AG76" s="9">
        <f>IF(OR(AG$72="S",AG$72="",AG$72="STD",AG$72="A",AG$72="AES",AG$72="F",AG$72="Fiber")," ",IF(OR(AG$72="FS",AG$72="D",AG$72="DIS"),IF(MOD(AG75,9)=1,"—",16*AG75-15),IF(OR(AG$72="M",AG$72="MADI"),(AG$69-1)*144+17,
IF(OR(AG$72="IPI",AG$72="IP in"),IF(MOD(AG75-1,9)=0,"—",16*AG75-15),"Err"))))</f>
        <v>4481</v>
      </c>
      <c r="AH76" s="7">
        <f>IF(OR(AG$72="S",AG$72="",AG$72="STD",AG$72="A",AG$72="AES",AG$72="F",AG$72="Fiber")," ",IF(OR(AG$72="FS",AG$72="D",AG$72="DIS"),IF(MOD(AG75,9)=1,"—",16*AG75),IF(OR(AG$72="M",AG$72="MADI"),(AG$69-1)*144+80,
IF(OR(AG$72="IPI",AG$72="IP in"),IF(MOD(AG75-1,9)=0,"—",16*AG75),"Err"))))</f>
        <v>4496</v>
      </c>
      <c r="AI76" s="9">
        <f>IF(OR(AI$72="S",AI$72="",AI$72="STD",AI$72="A",AI$72="AES",AI$72="F",AI$72="Fiber")," ",IF(OR(AI$72="FS",AI$72="D",AI$72="DIS"),IF(MOD(AI75,9)=1,"—",16*AI75-15),IF(OR(AI$72="M",AI$72="MADI"),(AI$69-1)*144+17,
IF(OR(AI$72="IPI",AI$72="IP in"),IF(MOD(AI75-1,9)=0,"—",16*AI75-15),"Err"))))</f>
        <v>4337</v>
      </c>
      <c r="AJ76" s="7">
        <f>IF(OR(AI$72="S",AI$72="",AI$72="STD",AI$72="A",AI$72="AES",AI$72="F",AI$72="Fiber")," ",IF(OR(AI$72="FS",AI$72="D",AI$72="DIS"),IF(MOD(AI75,9)=1,"—",16*AI75),IF(OR(AI$72="M",AI$72="MADI"),(AI$69-1)*144+80,
IF(OR(AI$72="IPI",AI$72="IP in"),IF(MOD(AI75-1,9)=0,"—",16*AI75),"Err"))))</f>
        <v>4352</v>
      </c>
      <c r="AK76" s="9" t="str">
        <f>IF(OR(AK$72="S",AK$72="",AK$72="STD",AK$72="A",AK$72="AES",AK$72="F",AK$72="Fiber")," ",IF(OR(AK$72="FS",AK$72="D",AK$72="DIS"),IF(MOD(AK75,9)=1,"—",16*AK75-15),IF(OR(AK$72="M",AK$72="MADI"),(AK$69-1)*144+17,
IF(OR(AK$72="IPI",AK$72="IP in"),IF(MOD(AK75-1,9)=0,"—",16*AK75-15),"Err"))))</f>
        <v xml:space="preserve"> </v>
      </c>
      <c r="AL76" s="7" t="str">
        <f>IF(OR(AK$72="S",AK$72="",AK$72="STD",AK$72="A",AK$72="AES",AK$72="F",AK$72="Fiber")," ",IF(OR(AK$72="FS",AK$72="D",AK$72="DIS"),IF(MOD(AK75,9)=1,"—",16*AK75),IF(OR(AK$72="M",AK$72="MADI"),(AK$69-1)*144+80,
IF(OR(AK$72="IPI",AK$72="IP in"),IF(MOD(AK75-1,9)=0,"—",16*AK75),"Err"))))</f>
        <v xml:space="preserve"> </v>
      </c>
      <c r="AM76" s="9" t="str">
        <f>IF(OR(AM$72="S",AM$72="",AM$72="STD",AM$72="A",AM$72="AES",AM$72="F",AM$72="Fiber")," ",IF(OR(AM$72="FS",AM$72="D",AM$72="DIS"),IF(MOD(AM75,9)=1,"—",16*AM75-15),IF(OR(AM$72="M",AM$72="MADI"),(AM$69-1)*144+17,
IF(OR(AM$72="IPI",AM$72="IP in"),IF(MOD(AM75-1,9)=0,"—",16*AM75-15),"Err"))))</f>
        <v xml:space="preserve"> </v>
      </c>
      <c r="AN76" s="7" t="str">
        <f>IF(OR(AM$72="S",AM$72="",AM$72="STD",AM$72="A",AM$72="AES",AM$72="F",AM$72="Fiber")," ",IF(OR(AM$72="FS",AM$72="D",AM$72="DIS"),IF(MOD(AM75,9)=1,"—",16*AM75),IF(OR(AM$72="M",AM$72="MADI"),(AM$69-1)*144+80,
IF(OR(AM$72="IPI",AM$72="IP in"),IF(MOD(AM75-1,9)=0,"—",16*AM75),"Err"))))</f>
        <v xml:space="preserve"> </v>
      </c>
      <c r="AO76" s="9">
        <f>IF(OR(AO$72="S",AO$72="",AO$72="STD",AO$72="A",AO$72="AES",AO$72="F",AO$72="Fiber")," ",IF(OR(AO$72="FS",AO$72="D",AO$72="DIS"),IF(MOD(AO75,9)=1,"—",16*AO75-15),IF(OR(AO$72="M",AO$72="MADI"),(AO$69-1)*144+17,
IF(OR(AO$72="IPI",AO$72="IP in"),IF(MOD(AO75-1,9)=0,"—",16*AO75-15),"Err"))))</f>
        <v>3905</v>
      </c>
      <c r="AP76" s="7">
        <f>IF(OR(AO$72="S",AO$72="",AO$72="STD",AO$72="A",AO$72="AES",AO$72="F",AO$72="Fiber")," ",IF(OR(AO$72="FS",AO$72="D",AO$72="DIS"),IF(MOD(AO75,9)=1,"—",16*AO75),IF(OR(AO$72="M",AO$72="MADI"),(AO$69-1)*144+80,
IF(OR(AO$72="IPI",AO$72="IP in"),IF(MOD(AO75-1,9)=0,"—",16*AO75),"Err"))))</f>
        <v>3968</v>
      </c>
      <c r="AQ76" s="9">
        <f>IF(OR(AQ$72="S",AQ$72="",AQ$72="STD",AQ$72="A",AQ$72="AES",AQ$72="F",AQ$72="Fiber")," ",IF(OR(AQ$72="FS",AQ$72="D",AQ$72="DIS"),IF(MOD(AQ75,9)=1,"—",16*AQ75-15),IF(OR(AQ$72="M",AQ$72="MADI"),(AQ$69-1)*144+17,
IF(OR(AQ$72="IPI",AQ$72="IP in"),IF(MOD(AQ75-1,9)=0,"—",16*AQ75-15),"Err"))))</f>
        <v>3761</v>
      </c>
      <c r="AR76" s="7">
        <f>IF(OR(AQ$72="S",AQ$72="",AQ$72="STD",AQ$72="A",AQ$72="AES",AQ$72="F",AQ$72="Fiber")," ",IF(OR(AQ$72="FS",AQ$72="D",AQ$72="DIS"),IF(MOD(AQ75,9)=1,"—",16*AQ75),IF(OR(AQ$72="M",AQ$72="MADI"),(AQ$69-1)*144+80,
IF(OR(AQ$72="IPI",AQ$72="IP in"),IF(MOD(AQ75-1,9)=0,"—",16*AQ75),"Err"))))</f>
        <v>3776</v>
      </c>
      <c r="AS76" s="9" t="str">
        <f>IF(OR(AS$72="S",AS$72="",AS$72="STD",AS$72="A",AS$72="AES",AS$72="F",AS$72="Fiber")," ",IF(OR(AS$72="FS",AS$72="D",AS$72="DIS"),IF(MOD(AS75,9)=1,"—",16*AS75-15),IF(OR(AS$72="M",AS$72="MADI"),(AS$69-1)*144+17,
IF(OR(AS$72="IPI",AS$72="IP in"),IF(MOD(AS75-1,9)=0,"—",16*AS75-15),"Err"))))</f>
        <v xml:space="preserve"> </v>
      </c>
      <c r="AT76" s="7" t="str">
        <f>IF(OR(AS$72="S",AS$72="",AS$72="STD",AS$72="A",AS$72="AES",AS$72="F",AS$72="Fiber")," ",IF(OR(AS$72="FS",AS$72="D",AS$72="DIS"),IF(MOD(AS75,9)=1,"—",16*AS75),IF(OR(AS$72="M",AS$72="MADI"),(AS$69-1)*144+80,
IF(OR(AS$72="IPI",AS$72="IP in"),IF(MOD(AS75-1,9)=0,"—",16*AS75),"Err"))))</f>
        <v xml:space="preserve"> </v>
      </c>
      <c r="AU76" s="9" t="str">
        <f>IF(OR(AU$72="S",AU$72="",AU$72="STD",AU$72="A",AU$72="AES",AU$72="F",AU$72="Fiber")," ",IF(OR(AU$72="FS",AU$72="D",AU$72="DIS"),IF(MOD(AU75,9)=1,"—",16*AU75-15),IF(OR(AU$72="M",AU$72="MADI"),(AU$69-1)*144+17,
IF(OR(AU$72="IPI",AU$72="IP in"),IF(MOD(AU75-1,9)=0,"—",16*AU75-15),"Err"))))</f>
        <v xml:space="preserve"> </v>
      </c>
      <c r="AV76" s="7" t="str">
        <f>IF(OR(AU$72="S",AU$72="",AU$72="STD",AU$72="A",AU$72="AES",AU$72="F",AU$72="Fiber")," ",IF(OR(AU$72="FS",AU$72="D",AU$72="DIS"),IF(MOD(AU75,9)=1,"—",16*AU75),IF(OR(AU$72="M",AU$72="MADI"),(AU$69-1)*144+80,
IF(OR(AU$72="IPI",AU$72="IP in"),IF(MOD(AU75-1,9)=0,"—",16*AU75),"Err"))))</f>
        <v xml:space="preserve"> </v>
      </c>
      <c r="AW76" s="9">
        <f>IF(OR(AW$72="S",AW$72="",AW$72="STD",AW$72="A",AW$72="AES",AW$72="F",AW$72="Fiber")," ",IF(OR(AW$72="FS",AW$72="D",AW$72="DIS"),IF(MOD(AW75,9)=1,"—",16*AW75-15),IF(OR(AW$72="M",AW$72="MADI"),(AW$69-1)*144+17,
IF(OR(AW$72="IPI",AW$72="IP in"),IF(MOD(AW75-1,9)=0,"—",16*AW75-15),"Err"))))</f>
        <v>3329</v>
      </c>
      <c r="AX76" s="7">
        <f>IF(OR(AW$72="S",AW$72="",AW$72="STD",AW$72="A",AW$72="AES",AW$72="F",AW$72="Fiber")," ",IF(OR(AW$72="FS",AW$72="D",AW$72="DIS"),IF(MOD(AW75,9)=1,"—",16*AW75),IF(OR(AW$72="M",AW$72="MADI"),(AW$69-1)*144+80,
IF(OR(AW$72="IPI",AW$72="IP in"),IF(MOD(AW75-1,9)=0,"—",16*AW75),"Err"))))</f>
        <v>3344</v>
      </c>
      <c r="AY76" s="9">
        <f>IF(OR(AY$72="S",AY$72="",AY$72="STD",AY$72="A",AY$72="AES",AY$72="F",AY$72="Fiber")," ",IF(OR(AY$72="FS",AY$72="D",AY$72="DIS"),IF(MOD(AY75,9)=1,"—",16*AY75-15),IF(OR(AY$72="M",AY$72="MADI"),(AY$69-1)*144+17,
IF(OR(AY$72="IPI",AY$72="IP in"),IF(MOD(AY75-1,9)=0,"—",16*AY75-15),"Err"))))</f>
        <v>3185</v>
      </c>
      <c r="AZ76" s="7">
        <f>IF(OR(AY$72="S",AY$72="",AY$72="STD",AY$72="A",AY$72="AES",AY$72="F",AY$72="Fiber")," ",IF(OR(AY$72="FS",AY$72="D",AY$72="DIS"),IF(MOD(AY75,9)=1,"—",16*AY75),IF(OR(AY$72="M",AY$72="MADI"),(AY$69-1)*144+80,
IF(OR(AY$72="IPI",AY$72="IP in"),IF(MOD(AY75-1,9)=0,"—",16*AY75),"Err"))))</f>
        <v>3200</v>
      </c>
      <c r="BA76" s="9" t="str">
        <f>IF(OR(BA$72="S",BA$72="",BA$72="STD",BA$72="A",BA$72="AES",BA$72="F",BA$72="Fiber")," ",IF(OR(BA$72="FS",BA$72="D",BA$72="DIS"),IF(MOD(BA75,9)=1,"—",16*BA75-15),IF(OR(BA$72="M",BA$72="MADI"),(BA$69-1)*144+17,
IF(OR(BA$72="IPI",BA$72="IP in"),IF(MOD(BA75-1,9)=0,"—",16*BA75-15),"Err"))))</f>
        <v xml:space="preserve"> </v>
      </c>
      <c r="BB76" s="7" t="str">
        <f>IF(OR(BA$72="S",BA$72="",BA$72="STD",BA$72="A",BA$72="AES",BA$72="F",BA$72="Fiber")," ",IF(OR(BA$72="FS",BA$72="D",BA$72="DIS"),IF(MOD(BA75,9)=1,"—",16*BA75),IF(OR(BA$72="M",BA$72="MADI"),(BA$69-1)*144+80,
IF(OR(BA$72="IPI",BA$72="IP in"),IF(MOD(BA75-1,9)=0,"—",16*BA75),"Err"))))</f>
        <v xml:space="preserve"> </v>
      </c>
      <c r="BC76" s="9" t="str">
        <f>IF(OR(BC$72="S",BC$72="",BC$72="STD",BC$72="A",BC$72="AES",BC$72="F",BC$72="Fiber")," ",IF(OR(BC$72="FS",BC$72="D",BC$72="DIS"),IF(MOD(BC75,9)=1,"—",16*BC75-15),IF(OR(BC$72="M",BC$72="MADI"),(BC$69-1)*144+17,
IF(OR(BC$72="IPI",BC$72="IP in"),IF(MOD(BC75-1,9)=0,"—",16*BC75-15),"Err"))))</f>
        <v xml:space="preserve"> </v>
      </c>
      <c r="BD76" s="7" t="str">
        <f>IF(OR(BC$72="S",BC$72="",BC$72="STD",BC$72="A",BC$72="AES",BC$72="F",BC$72="Fiber")," ",IF(OR(BC$72="FS",BC$72="D",BC$72="DIS"),IF(MOD(BC75,9)=1,"—",16*BC75),IF(OR(BC$72="M",BC$72="MADI"),(BC$69-1)*144+80,
IF(OR(BC$72="IPI",BC$72="IP in"),IF(MOD(BC75-1,9)=0,"—",16*BC75),"Err"))))</f>
        <v xml:space="preserve"> </v>
      </c>
      <c r="BE76" s="9">
        <f>IF(OR(BE$72="S",BE$72="",BE$72="STD",BE$72="A",BE$72="AES",BE$72="F",BE$72="Fiber")," ",IF(OR(BE$72="FS",BE$72="D",BE$72="DIS"),IF(MOD(BE75,9)=1,"—",16*BE75-15),IF(OR(BE$72="M",BE$72="MADI"),(BE$69-1)*144+17,
IF(OR(BE$72="IPI",BE$72="IP in"),IF(MOD(BE75-1,9)=0,"—",16*BE75-15),"Err"))))</f>
        <v>2753</v>
      </c>
      <c r="BF76" s="7">
        <f>IF(OR(BE$72="S",BE$72="",BE$72="STD",BE$72="A",BE$72="AES",BE$72="F",BE$72="Fiber")," ",IF(OR(BE$72="FS",BE$72="D",BE$72="DIS"),IF(MOD(BE75,9)=1,"—",16*BE75),IF(OR(BE$72="M",BE$72="MADI"),(BE$69-1)*144+80,
IF(OR(BE$72="IPI",BE$72="IP in"),IF(MOD(BE75-1,9)=0,"—",16*BE75),"Err"))))</f>
        <v>2816</v>
      </c>
      <c r="BG76" s="9">
        <f>IF(OR(BG$72="S",BG$72="",BG$72="STD",BG$72="A",BG$72="AES",BG$72="F",BG$72="Fiber")," ",IF(OR(BG$72="FS",BG$72="D",BG$72="DIS"),IF(MOD(BG75,9)=1,"—",16*BG75-15),IF(OR(BG$72="M",BG$72="MADI"),(BG$69-1)*144+17,
IF(OR(BG$72="IPI",BG$72="IP in"),IF(MOD(BG75-1,9)=0,"—",16*BG75-15),"Err"))))</f>
        <v>2609</v>
      </c>
      <c r="BH76" s="7">
        <f>IF(OR(BG$72="S",BG$72="",BG$72="STD",BG$72="A",BG$72="AES",BG$72="F",BG$72="Fiber")," ",IF(OR(BG$72="FS",BG$72="D",BG$72="DIS"),IF(MOD(BG75,9)=1,"—",16*BG75),IF(OR(BG$72="M",BG$72="MADI"),(BG$69-1)*144+80,
IF(OR(BG$72="IPI",BG$72="IP in"),IF(MOD(BG75-1,9)=0,"—",16*BG75),"Err"))))</f>
        <v>2624</v>
      </c>
      <c r="BI76" s="9" t="str">
        <f>IF(OR(BI$72="S",BI$72="",BI$72="STD",BI$72="A",BI$72="AES",BI$72="F",BI$72="Fiber")," ",IF(OR(BI$72="FS",BI$72="D",BI$72="DIS"),IF(MOD(BI75,9)=1,"—",16*BI75-15),IF(OR(BI$72="M",BI$72="MADI"),(BI$69-1)*144+17,
IF(OR(BI$72="IPI",BI$72="IP in"),IF(MOD(BI75-1,9)=0,"—",16*BI75-15),"Err"))))</f>
        <v xml:space="preserve"> </v>
      </c>
      <c r="BJ76" s="7" t="str">
        <f>IF(OR(BI$72="S",BI$72="",BI$72="STD",BI$72="A",BI$72="AES",BI$72="F",BI$72="Fiber")," ",IF(OR(BI$72="FS",BI$72="D",BI$72="DIS"),IF(MOD(BI75,9)=1,"—",16*BI75),IF(OR(BI$72="M",BI$72="MADI"),(BI$69-1)*144+80,
IF(OR(BI$72="IPI",BI$72="IP in"),IF(MOD(BI75-1,9)=0,"—",16*BI75),"Err"))))</f>
        <v xml:space="preserve"> </v>
      </c>
      <c r="BK76" s="9">
        <f>IF(OR(BK$72="S",BK$72="",BK$72="STD",BK$72="A",BK$72="AES",BK$72="F",BK$72="Fiber")," ",IF(OR(BK$72="FS",BK$72="D",BK$72="DIS"),IF(MOD(BK75,9)=1,"—",16*BK75-15),IF(OR(BK$72="M",BK$72="MADI"),(BK$69-1)*144+17,
IF(OR(BK$72="IPI",BK$72="IP in"),IF(MOD(BK75-1,9)=0,"—",16*BK75-15),"Err"))))</f>
        <v>2321</v>
      </c>
      <c r="BL76" s="7">
        <f>IF(OR(BK$72="S",BK$72="",BK$72="STD",BK$72="A",BK$72="AES",BK$72="F",BK$72="Fiber")," ",IF(OR(BK$72="FS",BK$72="D",BK$72="DIS"),IF(MOD(BK75,9)=1,"—",16*BK75),IF(OR(BK$72="M",BK$72="MADI"),(BK$69-1)*144+80,
IF(OR(BK$72="IPI",BK$72="IP in"),IF(MOD(BK75-1,9)=0,"—",16*BK75),"Err"))))</f>
        <v>2336</v>
      </c>
      <c r="BM76" s="11"/>
      <c r="BN76" s="13" t="s">
        <v>18</v>
      </c>
    </row>
    <row r="77" spans="1:66" x14ac:dyDescent="0.25">
      <c r="A77" s="8">
        <f>(A$69)*9-6</f>
        <v>570</v>
      </c>
      <c r="B77" s="6"/>
      <c r="C77" s="8">
        <f>(C$69)*9-6</f>
        <v>561</v>
      </c>
      <c r="D77" s="6"/>
      <c r="E77" s="8">
        <f>(E$69)*9-6</f>
        <v>552</v>
      </c>
      <c r="F77" s="6"/>
      <c r="G77" s="8">
        <f>(G$69)*9-6</f>
        <v>543</v>
      </c>
      <c r="H77" s="6"/>
      <c r="I77" s="8">
        <f>(I$69)*9-6</f>
        <v>534</v>
      </c>
      <c r="J77" s="6"/>
      <c r="K77" s="8">
        <f>(K$69)*9-6</f>
        <v>525</v>
      </c>
      <c r="L77" s="6"/>
      <c r="M77" s="8">
        <f>(M$69)*9-6</f>
        <v>516</v>
      </c>
      <c r="N77" s="6"/>
      <c r="O77" s="8">
        <f>(O$69)*9-6</f>
        <v>507</v>
      </c>
      <c r="P77" s="6"/>
      <c r="Q77" s="8">
        <f>(Q$69)*9-6</f>
        <v>498</v>
      </c>
      <c r="R77" s="6"/>
      <c r="S77" s="8">
        <f>(S$69)*9-6</f>
        <v>489</v>
      </c>
      <c r="T77" s="6"/>
      <c r="U77" s="8">
        <f>(U$69)*9-6</f>
        <v>480</v>
      </c>
      <c r="V77" s="6"/>
      <c r="W77" s="8">
        <f>(W$69)*9-6</f>
        <v>471</v>
      </c>
      <c r="X77" s="6"/>
      <c r="Y77" s="8">
        <f>(Y$69)*9-6</f>
        <v>462</v>
      </c>
      <c r="Z77" s="6"/>
      <c r="AA77" s="8">
        <f>(AA$69)*9-6</f>
        <v>453</v>
      </c>
      <c r="AB77" s="6"/>
      <c r="AC77" s="8">
        <f>(AC$69)*9-6</f>
        <v>444</v>
      </c>
      <c r="AD77" s="6"/>
      <c r="AE77" s="8">
        <f>(AE$69)*9-6</f>
        <v>435</v>
      </c>
      <c r="AF77" s="6"/>
      <c r="AG77" s="8">
        <f>(AG$69)*9-6</f>
        <v>282</v>
      </c>
      <c r="AH77" s="6"/>
      <c r="AI77" s="8">
        <f>(AI$69)*9-6</f>
        <v>273</v>
      </c>
      <c r="AJ77" s="6"/>
      <c r="AK77" s="8">
        <f>(AK$69)*9-6</f>
        <v>264</v>
      </c>
      <c r="AL77" s="6"/>
      <c r="AM77" s="8">
        <f>(AM$69)*9-6</f>
        <v>255</v>
      </c>
      <c r="AN77" s="6"/>
      <c r="AO77" s="8">
        <f>(AO$69)*9-6</f>
        <v>246</v>
      </c>
      <c r="AP77" s="6"/>
      <c r="AQ77" s="8">
        <f>(AQ$69)*9-6</f>
        <v>237</v>
      </c>
      <c r="AR77" s="6"/>
      <c r="AS77" s="8">
        <f>(AS$69)*9-6</f>
        <v>228</v>
      </c>
      <c r="AT77" s="6"/>
      <c r="AU77" s="8">
        <f>(AU$69)*9-6</f>
        <v>219</v>
      </c>
      <c r="AV77" s="6"/>
      <c r="AW77" s="8">
        <f>(AW$69)*9-6</f>
        <v>210</v>
      </c>
      <c r="AX77" s="6"/>
      <c r="AY77" s="8">
        <f>(AY$69)*9-6</f>
        <v>201</v>
      </c>
      <c r="AZ77" s="6"/>
      <c r="BA77" s="8">
        <f>(BA$69)*9-6</f>
        <v>192</v>
      </c>
      <c r="BB77" s="6"/>
      <c r="BC77" s="8">
        <f>(BC$69)*9-6</f>
        <v>183</v>
      </c>
      <c r="BD77" s="6"/>
      <c r="BE77" s="8">
        <f>(BE$69)*9-6</f>
        <v>174</v>
      </c>
      <c r="BF77" s="6"/>
      <c r="BG77" s="8">
        <f>(BG$69)*9-6</f>
        <v>165</v>
      </c>
      <c r="BH77" s="6"/>
      <c r="BI77" s="8">
        <f>(BI$69)*9-6</f>
        <v>156</v>
      </c>
      <c r="BJ77" s="6"/>
      <c r="BK77" s="8">
        <f>(BK$69)*9-6</f>
        <v>147</v>
      </c>
      <c r="BL77" s="6"/>
      <c r="BM77" s="11"/>
      <c r="BN77" s="13" t="s">
        <v>30</v>
      </c>
    </row>
    <row r="78" spans="1:66" x14ac:dyDescent="0.25">
      <c r="A78" s="9">
        <f>IF(OR(A$72="S",A$72="",A$72="STD",A$72="A",A$72="AES",A$72="F",A$72="Fiber")," ",IF(OR(A$72="FS",A$72="D",A$72="DIS"),IF(MOD(A77,9)=1,"—",16*A77-15),IF(OR(A$72="M",A$72="MADI"),(A$69-1)*144+17,
IF(OR(A$72="IPI",A$72="IP in"),IF(MOD(A77-1,9)=0,"—",16*A77-15),"Err"))))</f>
        <v>9105</v>
      </c>
      <c r="B78" s="7">
        <f>IF(OR(A$72="S",A$72="",A$72="STD",A$72="A",A$72="AES",A$72="F",A$72="Fiber")," ",IF(OR(A$72="FS",A$72="D",A$72="DIS"),IF(MOD(A77,9)=1,"—",16*A77),IF(OR(A$72="M",A$72="MADI"),(A$69-1)*144+80,
IF(OR(A$72="IPI",A$72="IP in"),IF(MOD(A77-1,9)=0,"—",16*A77),"Err"))))</f>
        <v>9120</v>
      </c>
      <c r="C78" s="9">
        <f>IF(OR(C$72="S",C$72="",C$72="STD",C$72="A",C$72="AES",C$72="F",C$72="Fiber")," ",IF(OR(C$72="FS",C$72="D",C$72="DIS"),IF(MOD(C77,9)=1,"—",16*C77-15),IF(OR(C$72="M",C$72="MADI"),(C$69-1)*144+17,
IF(OR(C$72="IPI",C$72="IP in"),IF(MOD(C77-1,9)=0,"—",16*C77-15),"Err"))))</f>
        <v>8961</v>
      </c>
      <c r="D78" s="7">
        <f>IF(OR(C$72="S",C$72="",C$72="STD",C$72="A",C$72="AES",C$72="F",C$72="Fiber")," ",IF(OR(C$72="FS",C$72="D",C$72="DIS"),IF(MOD(C77,9)=1,"—",16*C77),IF(OR(C$72="M",C$72="MADI"),(C$69-1)*144+80,
IF(OR(C$72="IPI",C$72="IP in"),IF(MOD(C77-1,9)=0,"—",16*C77),"Err"))))</f>
        <v>8976</v>
      </c>
      <c r="E78" s="9">
        <f>IF(OR(E$72="S",E$72="",E$72="STD",E$72="A",E$72="AES",E$72="F",E$72="Fiber")," ",IF(OR(E$72="FS",E$72="D",E$72="DIS"),IF(MOD(E77,9)=1,"—",16*E77-15),IF(OR(E$72="M",E$72="MADI"),(E$69-1)*144+17,
IF(OR(E$72="IPI",E$72="IP in"),IF(MOD(E77-1,9)=0,"—",16*E77-15),"Err"))))</f>
        <v>8817</v>
      </c>
      <c r="F78" s="7">
        <f>IF(OR(E$72="S",E$72="",E$72="STD",E$72="A",E$72="AES",E$72="F",E$72="Fiber")," ",IF(OR(E$72="FS",E$72="D",E$72="DIS"),IF(MOD(E77,9)=1,"—",16*E77),IF(OR(E$72="M",E$72="MADI"),(E$69-1)*144+80,
IF(OR(E$72="IPI",E$72="IP in"),IF(MOD(E77-1,9)=0,"—",16*E77),"Err"))))</f>
        <v>8832</v>
      </c>
      <c r="G78" s="9">
        <f>IF(OR(G$72="S",G$72="",G$72="STD",G$72="A",G$72="AES",G$72="F",G$72="Fiber")," ",IF(OR(G$72="FS",G$72="D",G$72="DIS"),IF(MOD(G77,9)=1,"—",16*G77-15),IF(OR(G$72="M",G$72="MADI"),(G$69-1)*144+17,
IF(OR(G$72="IPI",G$72="IP in"),IF(MOD(G77-1,9)=0,"—",16*G77-15),"Err"))))</f>
        <v>8673</v>
      </c>
      <c r="H78" s="7">
        <f>IF(OR(G$72="S",G$72="",G$72="STD",G$72="A",G$72="AES",G$72="F",G$72="Fiber")," ",IF(OR(G$72="FS",G$72="D",G$72="DIS"),IF(MOD(G77,9)=1,"—",16*G77),IF(OR(G$72="M",G$72="MADI"),(G$69-1)*144+80,
IF(OR(G$72="IPI",G$72="IP in"),IF(MOD(G77-1,9)=0,"—",16*G77),"Err"))))</f>
        <v>8688</v>
      </c>
      <c r="I78" s="9">
        <f>IF(OR(I$72="S",I$72="",I$72="STD",I$72="A",I$72="AES",I$72="F",I$72="Fiber")," ",IF(OR(I$72="FS",I$72="D",I$72="DIS"),IF(MOD(I77,9)=1,"—",16*I77-15),IF(OR(I$72="M",I$72="MADI"),(I$69-1)*144+17,
IF(OR(I$72="IPI",I$72="IP in"),IF(MOD(I77-1,9)=0,"—",16*I77-15),"Err"))))</f>
        <v>8529</v>
      </c>
      <c r="J78" s="7">
        <f>IF(OR(I$72="S",I$72="",I$72="STD",I$72="A",I$72="AES",I$72="F",I$72="Fiber")," ",IF(OR(I$72="FS",I$72="D",I$72="DIS"),IF(MOD(I77,9)=1,"—",16*I77),IF(OR(I$72="M",I$72="MADI"),(I$69-1)*144+80,
IF(OR(I$72="IPI",I$72="IP in"),IF(MOD(I77-1,9)=0,"—",16*I77),"Err"))))</f>
        <v>8544</v>
      </c>
      <c r="K78" s="9">
        <f>IF(OR(K$72="S",K$72="",K$72="STD",K$72="A",K$72="AES",K$72="F",K$72="Fiber")," ",IF(OR(K$72="FS",K$72="D",K$72="DIS"),IF(MOD(K77,9)=1,"—",16*K77-15),IF(OR(K$72="M",K$72="MADI"),(K$69-1)*144+17,
IF(OR(K$72="IPI",K$72="IP in"),IF(MOD(K77-1,9)=0,"—",16*K77-15),"Err"))))</f>
        <v>8385</v>
      </c>
      <c r="L78" s="7">
        <f>IF(OR(K$72="S",K$72="",K$72="STD",K$72="A",K$72="AES",K$72="F",K$72="Fiber")," ",IF(OR(K$72="FS",K$72="D",K$72="DIS"),IF(MOD(K77,9)=1,"—",16*K77),IF(OR(K$72="M",K$72="MADI"),(K$69-1)*144+80,
IF(OR(K$72="IPI",K$72="IP in"),IF(MOD(K77-1,9)=0,"—",16*K77),"Err"))))</f>
        <v>8400</v>
      </c>
      <c r="M78" s="9">
        <f>IF(OR(M$72="S",M$72="",M$72="STD",M$72="A",M$72="AES",M$72="F",M$72="Fiber")," ",IF(OR(M$72="FS",M$72="D",M$72="DIS"),IF(MOD(M77,9)=1,"—",16*M77-15),IF(OR(M$72="M",M$72="MADI"),(M$69-1)*144+17,
IF(OR(M$72="IPI",M$72="IP in"),IF(MOD(M77-1,9)=0,"—",16*M77-15),"Err"))))</f>
        <v>8241</v>
      </c>
      <c r="N78" s="7">
        <f>IF(OR(M$72="S",M$72="",M$72="STD",M$72="A",M$72="AES",M$72="F",M$72="Fiber")," ",IF(OR(M$72="FS",M$72="D",M$72="DIS"),IF(MOD(M77,9)=1,"—",16*M77),IF(OR(M$72="M",M$72="MADI"),(M$69-1)*144+80,
IF(OR(M$72="IPI",M$72="IP in"),IF(MOD(M77-1,9)=0,"—",16*M77),"Err"))))</f>
        <v>8256</v>
      </c>
      <c r="O78" s="9">
        <f>IF(OR(O$72="S",O$72="",O$72="STD",O$72="A",O$72="AES",O$72="F",O$72="Fiber")," ",IF(OR(O$72="FS",O$72="D",O$72="DIS"),IF(MOD(O77,9)=1,"—",16*O77-15),IF(OR(O$72="M",O$72="MADI"),(O$69-1)*144+17,
IF(OR(O$72="IPI",O$72="IP in"),IF(MOD(O77-1,9)=0,"—",16*O77-15),"Err"))))</f>
        <v>8097</v>
      </c>
      <c r="P78" s="7">
        <f>IF(OR(O$72="S",O$72="",O$72="STD",O$72="A",O$72="AES",O$72="F",O$72="Fiber")," ",IF(OR(O$72="FS",O$72="D",O$72="DIS"),IF(MOD(O77,9)=1,"—",16*O77),IF(OR(O$72="M",O$72="MADI"),(O$69-1)*144+80,
IF(OR(O$72="IPI",O$72="IP in"),IF(MOD(O77-1,9)=0,"—",16*O77),"Err"))))</f>
        <v>8112</v>
      </c>
      <c r="Q78" s="9">
        <f>IF(OR(Q$72="S",Q$72="",Q$72="STD",Q$72="A",Q$72="AES",Q$72="F",Q$72="Fiber")," ",IF(OR(Q$72="FS",Q$72="D",Q$72="DIS"),IF(MOD(Q77,9)=1,"—",16*Q77-15),IF(OR(Q$72="M",Q$72="MADI"),(Q$69-1)*144+17,
IF(OR(Q$72="IPI",Q$72="IP in"),IF(MOD(Q77-1,9)=0,"—",16*Q77-15),"Err"))))</f>
        <v>7953</v>
      </c>
      <c r="R78" s="7">
        <f>IF(OR(Q$72="S",Q$72="",Q$72="STD",Q$72="A",Q$72="AES",Q$72="F",Q$72="Fiber")," ",IF(OR(Q$72="FS",Q$72="D",Q$72="DIS"),IF(MOD(Q77,9)=1,"—",16*Q77),IF(OR(Q$72="M",Q$72="MADI"),(Q$69-1)*144+80,
IF(OR(Q$72="IPI",Q$72="IP in"),IF(MOD(Q77-1,9)=0,"—",16*Q77),"Err"))))</f>
        <v>7968</v>
      </c>
      <c r="S78" s="9">
        <f>IF(OR(S$72="S",S$72="",S$72="STD",S$72="A",S$72="AES",S$72="F",S$72="Fiber")," ",IF(OR(S$72="FS",S$72="D",S$72="DIS"),IF(MOD(S77,9)=1,"—",16*S77-15),IF(OR(S$72="M",S$72="MADI"),(S$69-1)*144+17,
IF(OR(S$72="IPI",S$72="IP in"),IF(MOD(S77-1,9)=0,"—",16*S77-15),"Err"))))</f>
        <v>7809</v>
      </c>
      <c r="T78" s="7">
        <f>IF(OR(S$72="S",S$72="",S$72="STD",S$72="A",S$72="AES",S$72="F",S$72="Fiber")," ",IF(OR(S$72="FS",S$72="D",S$72="DIS"),IF(MOD(S77,9)=1,"—",16*S77),IF(OR(S$72="M",S$72="MADI"),(S$69-1)*144+80,
IF(OR(S$72="IPI",S$72="IP in"),IF(MOD(S77-1,9)=0,"—",16*S77),"Err"))))</f>
        <v>7824</v>
      </c>
      <c r="U78" s="9">
        <f>IF(OR(U$72="S",U$72="",U$72="STD",U$72="A",U$72="AES",U$72="F",U$72="Fiber")," ",IF(OR(U$72="FS",U$72="D",U$72="DIS"),IF(MOD(U77,9)=1,"—",16*U77-15),IF(OR(U$72="M",U$72="MADI"),(U$69-1)*144+17,
IF(OR(U$72="IPI",U$72="IP in"),IF(MOD(U77-1,9)=0,"—",16*U77-15),"Err"))))</f>
        <v>7665</v>
      </c>
      <c r="V78" s="7">
        <f>IF(OR(U$72="S",U$72="",U$72="STD",U$72="A",U$72="AES",U$72="F",U$72="Fiber")," ",IF(OR(U$72="FS",U$72="D",U$72="DIS"),IF(MOD(U77,9)=1,"—",16*U77),IF(OR(U$72="M",U$72="MADI"),(U$69-1)*144+80,
IF(OR(U$72="IPI",U$72="IP in"),IF(MOD(U77-1,9)=0,"—",16*U77),"Err"))))</f>
        <v>7680</v>
      </c>
      <c r="W78" s="9">
        <f>IF(OR(W$72="S",W$72="",W$72="STD",W$72="A",W$72="AES",W$72="F",W$72="Fiber")," ",IF(OR(W$72="FS",W$72="D",W$72="DIS"),IF(MOD(W77,9)=1,"—",16*W77-15),IF(OR(W$72="M",W$72="MADI"),(W$69-1)*144+17,
IF(OR(W$72="IPI",W$72="IP in"),IF(MOD(W77-1,9)=0,"—",16*W77-15),"Err"))))</f>
        <v>7521</v>
      </c>
      <c r="X78" s="7">
        <f>IF(OR(W$72="S",W$72="",W$72="STD",W$72="A",W$72="AES",W$72="F",W$72="Fiber")," ",IF(OR(W$72="FS",W$72="D",W$72="DIS"),IF(MOD(W77,9)=1,"—",16*W77),IF(OR(W$72="M",W$72="MADI"),(W$69-1)*144+80,
IF(OR(W$72="IPI",W$72="IP in"),IF(MOD(W77-1,9)=0,"—",16*W77),"Err"))))</f>
        <v>7536</v>
      </c>
      <c r="Y78" s="9">
        <f>IF(OR(Y$72="S",Y$72="",Y$72="STD",Y$72="A",Y$72="AES",Y$72="F",Y$72="Fiber")," ",IF(OR(Y$72="FS",Y$72="D",Y$72="DIS"),IF(MOD(Y77,9)=1,"—",16*Y77-15),IF(OR(Y$72="M",Y$72="MADI"),(Y$69-1)*144+17,
IF(OR(Y$72="IPI",Y$72="IP in"),IF(MOD(Y77-1,9)=0,"—",16*Y77-15),"Err"))))</f>
        <v>7377</v>
      </c>
      <c r="Z78" s="7">
        <f>IF(OR(Y$72="S",Y$72="",Y$72="STD",Y$72="A",Y$72="AES",Y$72="F",Y$72="Fiber")," ",IF(OR(Y$72="FS",Y$72="D",Y$72="DIS"),IF(MOD(Y77,9)=1,"—",16*Y77),IF(OR(Y$72="M",Y$72="MADI"),(Y$69-1)*144+80,
IF(OR(Y$72="IPI",Y$72="IP in"),IF(MOD(Y77-1,9)=0,"—",16*Y77),"Err"))))</f>
        <v>7392</v>
      </c>
      <c r="AA78" s="9">
        <f>IF(OR(AA$72="S",AA$72="",AA$72="STD",AA$72="A",AA$72="AES",AA$72="F",AA$72="Fiber")," ",IF(OR(AA$72="FS",AA$72="D",AA$72="DIS"),IF(MOD(AA77,9)=1,"—",16*AA77-15),IF(OR(AA$72="M",AA$72="MADI"),(AA$69-1)*144+17,
IF(OR(AA$72="IPI",AA$72="IP in"),IF(MOD(AA77-1,9)=0,"—",16*AA77-15),"Err"))))</f>
        <v>7233</v>
      </c>
      <c r="AB78" s="7">
        <f>IF(OR(AA$72="S",AA$72="",AA$72="STD",AA$72="A",AA$72="AES",AA$72="F",AA$72="Fiber")," ",IF(OR(AA$72="FS",AA$72="D",AA$72="DIS"),IF(MOD(AA77,9)=1,"—",16*AA77),IF(OR(AA$72="M",AA$72="MADI"),(AA$69-1)*144+80,
IF(OR(AA$72="IPI",AA$72="IP in"),IF(MOD(AA77-1,9)=0,"—",16*AA77),"Err"))))</f>
        <v>7248</v>
      </c>
      <c r="AC78" s="9">
        <f>IF(OR(AC$72="S",AC$72="",AC$72="STD",AC$72="A",AC$72="AES",AC$72="F",AC$72="Fiber")," ",IF(OR(AC$72="FS",AC$72="D",AC$72="DIS"),IF(MOD(AC77,9)=1,"—",16*AC77-15),IF(OR(AC$72="M",AC$72="MADI"),(AC$69-1)*144+17,
IF(OR(AC$72="IPI",AC$72="IP in"),IF(MOD(AC77-1,9)=0,"—",16*AC77-15),"Err"))))</f>
        <v>7089</v>
      </c>
      <c r="AD78" s="7">
        <f>IF(OR(AC$72="S",AC$72="",AC$72="STD",AC$72="A",AC$72="AES",AC$72="F",AC$72="Fiber")," ",IF(OR(AC$72="FS",AC$72="D",AC$72="DIS"),IF(MOD(AC77,9)=1,"—",16*AC77),IF(OR(AC$72="M",AC$72="MADI"),(AC$69-1)*144+80,
IF(OR(AC$72="IPI",AC$72="IP in"),IF(MOD(AC77-1,9)=0,"—",16*AC77),"Err"))))</f>
        <v>7104</v>
      </c>
      <c r="AE78" s="9">
        <f>IF(OR(AE$72="S",AE$72="",AE$72="STD",AE$72="A",AE$72="AES",AE$72="F",AE$72="Fiber")," ",IF(OR(AE$72="FS",AE$72="D",AE$72="DIS"),IF(MOD(AE77,9)=1,"—",16*AE77-15),IF(OR(AE$72="M",AE$72="MADI"),(AE$69-1)*144+17,
IF(OR(AE$72="IPI",AE$72="IP in"),IF(MOD(AE77-1,9)=0,"—",16*AE77-15),"Err"))))</f>
        <v>6945</v>
      </c>
      <c r="AF78" s="7">
        <f>IF(OR(AE$72="S",AE$72="",AE$72="STD",AE$72="A",AE$72="AES",AE$72="F",AE$72="Fiber")," ",IF(OR(AE$72="FS",AE$72="D",AE$72="DIS"),IF(MOD(AE77,9)=1,"—",16*AE77),IF(OR(AE$72="M",AE$72="MADI"),(AE$69-1)*144+80,
IF(OR(AE$72="IPI",AE$72="IP in"),IF(MOD(AE77-1,9)=0,"—",16*AE77),"Err"))))</f>
        <v>6960</v>
      </c>
      <c r="AG78" s="9">
        <f>IF(OR(AG$72="S",AG$72="",AG$72="STD",AG$72="A",AG$72="AES",AG$72="F",AG$72="Fiber")," ",IF(OR(AG$72="FS",AG$72="D",AG$72="DIS"),IF(MOD(AG77,9)=1,"—",16*AG77-15),IF(OR(AG$72="M",AG$72="MADI"),(AG$69-1)*144+17,
IF(OR(AG$72="IPI",AG$72="IP in"),IF(MOD(AG77-1,9)=0,"—",16*AG77-15),"Err"))))</f>
        <v>4497</v>
      </c>
      <c r="AH78" s="7">
        <f>IF(OR(AG$72="S",AG$72="",AG$72="STD",AG$72="A",AG$72="AES",AG$72="F",AG$72="Fiber")," ",IF(OR(AG$72="FS",AG$72="D",AG$72="DIS"),IF(MOD(AG77,9)=1,"—",16*AG77),IF(OR(AG$72="M",AG$72="MADI"),(AG$69-1)*144+80,
IF(OR(AG$72="IPI",AG$72="IP in"),IF(MOD(AG77-1,9)=0,"—",16*AG77),"Err"))))</f>
        <v>4512</v>
      </c>
      <c r="AI78" s="9">
        <f>IF(OR(AI$72="S",AI$72="",AI$72="STD",AI$72="A",AI$72="AES",AI$72="F",AI$72="Fiber")," ",IF(OR(AI$72="FS",AI$72="D",AI$72="DIS"),IF(MOD(AI77,9)=1,"—",16*AI77-15),IF(OR(AI$72="M",AI$72="MADI"),(AI$69-1)*144+17,
IF(OR(AI$72="IPI",AI$72="IP in"),IF(MOD(AI77-1,9)=0,"—",16*AI77-15),"Err"))))</f>
        <v>4353</v>
      </c>
      <c r="AJ78" s="7">
        <f>IF(OR(AI$72="S",AI$72="",AI$72="STD",AI$72="A",AI$72="AES",AI$72="F",AI$72="Fiber")," ",IF(OR(AI$72="FS",AI$72="D",AI$72="DIS"),IF(MOD(AI77,9)=1,"—",16*AI77),IF(OR(AI$72="M",AI$72="MADI"),(AI$69-1)*144+80,
IF(OR(AI$72="IPI",AI$72="IP in"),IF(MOD(AI77-1,9)=0,"—",16*AI77),"Err"))))</f>
        <v>4368</v>
      </c>
      <c r="AK78" s="9" t="str">
        <f>IF(OR(AK$72="S",AK$72="",AK$72="STD",AK$72="A",AK$72="AES",AK$72="F",AK$72="Fiber")," ",IF(OR(AK$72="FS",AK$72="D",AK$72="DIS"),IF(MOD(AK77,9)=1,"—",16*AK77-15),IF(OR(AK$72="M",AK$72="MADI"),(AK$69-1)*144+17,
IF(OR(AK$72="IPI",AK$72="IP in"),IF(MOD(AK77-1,9)=0,"—",16*AK77-15),"Err"))))</f>
        <v xml:space="preserve"> </v>
      </c>
      <c r="AL78" s="7" t="str">
        <f>IF(OR(AK$72="S",AK$72="",AK$72="STD",AK$72="A",AK$72="AES",AK$72="F",AK$72="Fiber")," ",IF(OR(AK$72="FS",AK$72="D",AK$72="DIS"),IF(MOD(AK77,9)=1,"—",16*AK77),IF(OR(AK$72="M",AK$72="MADI"),(AK$69-1)*144+80,
IF(OR(AK$72="IPI",AK$72="IP in"),IF(MOD(AK77-1,9)=0,"—",16*AK77),"Err"))))</f>
        <v xml:space="preserve"> </v>
      </c>
      <c r="AM78" s="9" t="str">
        <f>IF(OR(AM$72="S",AM$72="",AM$72="STD",AM$72="A",AM$72="AES",AM$72="F",AM$72="Fiber")," ",IF(OR(AM$72="FS",AM$72="D",AM$72="DIS"),IF(MOD(AM77,9)=1,"—",16*AM77-15),IF(OR(AM$72="M",AM$72="MADI"),(AM$69-1)*144+17,
IF(OR(AM$72="IPI",AM$72="IP in"),IF(MOD(AM77-1,9)=0,"—",16*AM77-15),"Err"))))</f>
        <v xml:space="preserve"> </v>
      </c>
      <c r="AN78" s="7" t="str">
        <f>IF(OR(AM$72="S",AM$72="",AM$72="STD",AM$72="A",AM$72="AES",AM$72="F",AM$72="Fiber")," ",IF(OR(AM$72="FS",AM$72="D",AM$72="DIS"),IF(MOD(AM77,9)=1,"—",16*AM77),IF(OR(AM$72="M",AM$72="MADI"),(AM$69-1)*144+80,
IF(OR(AM$72="IPI",AM$72="IP in"),IF(MOD(AM77-1,9)=0,"—",16*AM77),"Err"))))</f>
        <v xml:space="preserve"> </v>
      </c>
      <c r="AO78" s="9">
        <f>IF(OR(AO$72="S",AO$72="",AO$72="STD",AO$72="A",AO$72="AES",AO$72="F",AO$72="Fiber")," ",IF(OR(AO$72="FS",AO$72="D",AO$72="DIS"),IF(MOD(AO77,9)=1,"—",16*AO77-15),IF(OR(AO$72="M",AO$72="MADI"),(AO$69-1)*144+17,
IF(OR(AO$72="IPI",AO$72="IP in"),IF(MOD(AO77-1,9)=0,"—",16*AO77-15),"Err"))))</f>
        <v>3905</v>
      </c>
      <c r="AP78" s="7">
        <f>IF(OR(AO$72="S",AO$72="",AO$72="STD",AO$72="A",AO$72="AES",AO$72="F",AO$72="Fiber")," ",IF(OR(AO$72="FS",AO$72="D",AO$72="DIS"),IF(MOD(AO77,9)=1,"—",16*AO77),IF(OR(AO$72="M",AO$72="MADI"),(AO$69-1)*144+80,
IF(OR(AO$72="IPI",AO$72="IP in"),IF(MOD(AO77-1,9)=0,"—",16*AO77),"Err"))))</f>
        <v>3968</v>
      </c>
      <c r="AQ78" s="9">
        <f>IF(OR(AQ$72="S",AQ$72="",AQ$72="STD",AQ$72="A",AQ$72="AES",AQ$72="F",AQ$72="Fiber")," ",IF(OR(AQ$72="FS",AQ$72="D",AQ$72="DIS"),IF(MOD(AQ77,9)=1,"—",16*AQ77-15),IF(OR(AQ$72="M",AQ$72="MADI"),(AQ$69-1)*144+17,
IF(OR(AQ$72="IPI",AQ$72="IP in"),IF(MOD(AQ77-1,9)=0,"—",16*AQ77-15),"Err"))))</f>
        <v>3777</v>
      </c>
      <c r="AR78" s="7">
        <f>IF(OR(AQ$72="S",AQ$72="",AQ$72="STD",AQ$72="A",AQ$72="AES",AQ$72="F",AQ$72="Fiber")," ",IF(OR(AQ$72="FS",AQ$72="D",AQ$72="DIS"),IF(MOD(AQ77,9)=1,"—",16*AQ77),IF(OR(AQ$72="M",AQ$72="MADI"),(AQ$69-1)*144+80,
IF(OR(AQ$72="IPI",AQ$72="IP in"),IF(MOD(AQ77-1,9)=0,"—",16*AQ77),"Err"))))</f>
        <v>3792</v>
      </c>
      <c r="AS78" s="9" t="str">
        <f>IF(OR(AS$72="S",AS$72="",AS$72="STD",AS$72="A",AS$72="AES",AS$72="F",AS$72="Fiber")," ",IF(OR(AS$72="FS",AS$72="D",AS$72="DIS"),IF(MOD(AS77,9)=1,"—",16*AS77-15),IF(OR(AS$72="M",AS$72="MADI"),(AS$69-1)*144+17,
IF(OR(AS$72="IPI",AS$72="IP in"),IF(MOD(AS77-1,9)=0,"—",16*AS77-15),"Err"))))</f>
        <v xml:space="preserve"> </v>
      </c>
      <c r="AT78" s="7" t="str">
        <f>IF(OR(AS$72="S",AS$72="",AS$72="STD",AS$72="A",AS$72="AES",AS$72="F",AS$72="Fiber")," ",IF(OR(AS$72="FS",AS$72="D",AS$72="DIS"),IF(MOD(AS77,9)=1,"—",16*AS77),IF(OR(AS$72="M",AS$72="MADI"),(AS$69-1)*144+80,
IF(OR(AS$72="IPI",AS$72="IP in"),IF(MOD(AS77-1,9)=0,"—",16*AS77),"Err"))))</f>
        <v xml:space="preserve"> </v>
      </c>
      <c r="AU78" s="9" t="str">
        <f>IF(OR(AU$72="S",AU$72="",AU$72="STD",AU$72="A",AU$72="AES",AU$72="F",AU$72="Fiber")," ",IF(OR(AU$72="FS",AU$72="D",AU$72="DIS"),IF(MOD(AU77,9)=1,"—",16*AU77-15),IF(OR(AU$72="M",AU$72="MADI"),(AU$69-1)*144+17,
IF(OR(AU$72="IPI",AU$72="IP in"),IF(MOD(AU77-1,9)=0,"—",16*AU77-15),"Err"))))</f>
        <v xml:space="preserve"> </v>
      </c>
      <c r="AV78" s="7" t="str">
        <f>IF(OR(AU$72="S",AU$72="",AU$72="STD",AU$72="A",AU$72="AES",AU$72="F",AU$72="Fiber")," ",IF(OR(AU$72="FS",AU$72="D",AU$72="DIS"),IF(MOD(AU77,9)=1,"—",16*AU77),IF(OR(AU$72="M",AU$72="MADI"),(AU$69-1)*144+80,
IF(OR(AU$72="IPI",AU$72="IP in"),IF(MOD(AU77-1,9)=0,"—",16*AU77),"Err"))))</f>
        <v xml:space="preserve"> </v>
      </c>
      <c r="AW78" s="9">
        <f>IF(OR(AW$72="S",AW$72="",AW$72="STD",AW$72="A",AW$72="AES",AW$72="F",AW$72="Fiber")," ",IF(OR(AW$72="FS",AW$72="D",AW$72="DIS"),IF(MOD(AW77,9)=1,"—",16*AW77-15),IF(OR(AW$72="M",AW$72="MADI"),(AW$69-1)*144+17,
IF(OR(AW$72="IPI",AW$72="IP in"),IF(MOD(AW77-1,9)=0,"—",16*AW77-15),"Err"))))</f>
        <v>3345</v>
      </c>
      <c r="AX78" s="7">
        <f>IF(OR(AW$72="S",AW$72="",AW$72="STD",AW$72="A",AW$72="AES",AW$72="F",AW$72="Fiber")," ",IF(OR(AW$72="FS",AW$72="D",AW$72="DIS"),IF(MOD(AW77,9)=1,"—",16*AW77),IF(OR(AW$72="M",AW$72="MADI"),(AW$69-1)*144+80,
IF(OR(AW$72="IPI",AW$72="IP in"),IF(MOD(AW77-1,9)=0,"—",16*AW77),"Err"))))</f>
        <v>3360</v>
      </c>
      <c r="AY78" s="9">
        <f>IF(OR(AY$72="S",AY$72="",AY$72="STD",AY$72="A",AY$72="AES",AY$72="F",AY$72="Fiber")," ",IF(OR(AY$72="FS",AY$72="D",AY$72="DIS"),IF(MOD(AY77,9)=1,"—",16*AY77-15),IF(OR(AY$72="M",AY$72="MADI"),(AY$69-1)*144+17,
IF(OR(AY$72="IPI",AY$72="IP in"),IF(MOD(AY77-1,9)=0,"—",16*AY77-15),"Err"))))</f>
        <v>3201</v>
      </c>
      <c r="AZ78" s="7">
        <f>IF(OR(AY$72="S",AY$72="",AY$72="STD",AY$72="A",AY$72="AES",AY$72="F",AY$72="Fiber")," ",IF(OR(AY$72="FS",AY$72="D",AY$72="DIS"),IF(MOD(AY77,9)=1,"—",16*AY77),IF(OR(AY$72="M",AY$72="MADI"),(AY$69-1)*144+80,
IF(OR(AY$72="IPI",AY$72="IP in"),IF(MOD(AY77-1,9)=0,"—",16*AY77),"Err"))))</f>
        <v>3216</v>
      </c>
      <c r="BA78" s="9" t="str">
        <f>IF(OR(BA$72="S",BA$72="",BA$72="STD",BA$72="A",BA$72="AES",BA$72="F",BA$72="Fiber")," ",IF(OR(BA$72="FS",BA$72="D",BA$72="DIS"),IF(MOD(BA77,9)=1,"—",16*BA77-15),IF(OR(BA$72="M",BA$72="MADI"),(BA$69-1)*144+17,
IF(OR(BA$72="IPI",BA$72="IP in"),IF(MOD(BA77-1,9)=0,"—",16*BA77-15),"Err"))))</f>
        <v xml:space="preserve"> </v>
      </c>
      <c r="BB78" s="7" t="str">
        <f>IF(OR(BA$72="S",BA$72="",BA$72="STD",BA$72="A",BA$72="AES",BA$72="F",BA$72="Fiber")," ",IF(OR(BA$72="FS",BA$72="D",BA$72="DIS"),IF(MOD(BA77,9)=1,"—",16*BA77),IF(OR(BA$72="M",BA$72="MADI"),(BA$69-1)*144+80,
IF(OR(BA$72="IPI",BA$72="IP in"),IF(MOD(BA77-1,9)=0,"—",16*BA77),"Err"))))</f>
        <v xml:space="preserve"> </v>
      </c>
      <c r="BC78" s="9" t="str">
        <f>IF(OR(BC$72="S",BC$72="",BC$72="STD",BC$72="A",BC$72="AES",BC$72="F",BC$72="Fiber")," ",IF(OR(BC$72="FS",BC$72="D",BC$72="DIS"),IF(MOD(BC77,9)=1,"—",16*BC77-15),IF(OR(BC$72="M",BC$72="MADI"),(BC$69-1)*144+17,
IF(OR(BC$72="IPI",BC$72="IP in"),IF(MOD(BC77-1,9)=0,"—",16*BC77-15),"Err"))))</f>
        <v xml:space="preserve"> </v>
      </c>
      <c r="BD78" s="7" t="str">
        <f>IF(OR(BC$72="S",BC$72="",BC$72="STD",BC$72="A",BC$72="AES",BC$72="F",BC$72="Fiber")," ",IF(OR(BC$72="FS",BC$72="D",BC$72="DIS"),IF(MOD(BC77,9)=1,"—",16*BC77),IF(OR(BC$72="M",BC$72="MADI"),(BC$69-1)*144+80,
IF(OR(BC$72="IPI",BC$72="IP in"),IF(MOD(BC77-1,9)=0,"—",16*BC77),"Err"))))</f>
        <v xml:space="preserve"> </v>
      </c>
      <c r="BE78" s="9">
        <f>IF(OR(BE$72="S",BE$72="",BE$72="STD",BE$72="A",BE$72="AES",BE$72="F",BE$72="Fiber")," ",IF(OR(BE$72="FS",BE$72="D",BE$72="DIS"),IF(MOD(BE77,9)=1,"—",16*BE77-15),IF(OR(BE$72="M",BE$72="MADI"),(BE$69-1)*144+17,
IF(OR(BE$72="IPI",BE$72="IP in"),IF(MOD(BE77-1,9)=0,"—",16*BE77-15),"Err"))))</f>
        <v>2753</v>
      </c>
      <c r="BF78" s="7">
        <f>IF(OR(BE$72="S",BE$72="",BE$72="STD",BE$72="A",BE$72="AES",BE$72="F",BE$72="Fiber")," ",IF(OR(BE$72="FS",BE$72="D",BE$72="DIS"),IF(MOD(BE77,9)=1,"—",16*BE77),IF(OR(BE$72="M",BE$72="MADI"),(BE$69-1)*144+80,
IF(OR(BE$72="IPI",BE$72="IP in"),IF(MOD(BE77-1,9)=0,"—",16*BE77),"Err"))))</f>
        <v>2816</v>
      </c>
      <c r="BG78" s="9">
        <f>IF(OR(BG$72="S",BG$72="",BG$72="STD",BG$72="A",BG$72="AES",BG$72="F",BG$72="Fiber")," ",IF(OR(BG$72="FS",BG$72="D",BG$72="DIS"),IF(MOD(BG77,9)=1,"—",16*BG77-15),IF(OR(BG$72="M",BG$72="MADI"),(BG$69-1)*144+17,
IF(OR(BG$72="IPI",BG$72="IP in"),IF(MOD(BG77-1,9)=0,"—",16*BG77-15),"Err"))))</f>
        <v>2625</v>
      </c>
      <c r="BH78" s="7">
        <f>IF(OR(BG$72="S",BG$72="",BG$72="STD",BG$72="A",BG$72="AES",BG$72="F",BG$72="Fiber")," ",IF(OR(BG$72="FS",BG$72="D",BG$72="DIS"),IF(MOD(BG77,9)=1,"—",16*BG77),IF(OR(BG$72="M",BG$72="MADI"),(BG$69-1)*144+80,
IF(OR(BG$72="IPI",BG$72="IP in"),IF(MOD(BG77-1,9)=0,"—",16*BG77),"Err"))))</f>
        <v>2640</v>
      </c>
      <c r="BI78" s="9" t="str">
        <f>IF(OR(BI$72="S",BI$72="",BI$72="STD",BI$72="A",BI$72="AES",BI$72="F",BI$72="Fiber")," ",IF(OR(BI$72="FS",BI$72="D",BI$72="DIS"),IF(MOD(BI77,9)=1,"—",16*BI77-15),IF(OR(BI$72="M",BI$72="MADI"),(BI$69-1)*144+17,
IF(OR(BI$72="IPI",BI$72="IP in"),IF(MOD(BI77-1,9)=0,"—",16*BI77-15),"Err"))))</f>
        <v xml:space="preserve"> </v>
      </c>
      <c r="BJ78" s="7" t="str">
        <f>IF(OR(BI$72="S",BI$72="",BI$72="STD",BI$72="A",BI$72="AES",BI$72="F",BI$72="Fiber")," ",IF(OR(BI$72="FS",BI$72="D",BI$72="DIS"),IF(MOD(BI77,9)=1,"—",16*BI77),IF(OR(BI$72="M",BI$72="MADI"),(BI$69-1)*144+80,
IF(OR(BI$72="IPI",BI$72="IP in"),IF(MOD(BI77-1,9)=0,"—",16*BI77),"Err"))))</f>
        <v xml:space="preserve"> </v>
      </c>
      <c r="BK78" s="9">
        <f>IF(OR(BK$72="S",BK$72="",BK$72="STD",BK$72="A",BK$72="AES",BK$72="F",BK$72="Fiber")," ",IF(OR(BK$72="FS",BK$72="D",BK$72="DIS"),IF(MOD(BK77,9)=1,"—",16*BK77-15),IF(OR(BK$72="M",BK$72="MADI"),(BK$69-1)*144+17,
IF(OR(BK$72="IPI",BK$72="IP in"),IF(MOD(BK77-1,9)=0,"—",16*BK77-15),"Err"))))</f>
        <v>2337</v>
      </c>
      <c r="BL78" s="7">
        <f>IF(OR(BK$72="S",BK$72="",BK$72="STD",BK$72="A",BK$72="AES",BK$72="F",BK$72="Fiber")," ",IF(OR(BK$72="FS",BK$72="D",BK$72="DIS"),IF(MOD(BK77,9)=1,"—",16*BK77),IF(OR(BK$72="M",BK$72="MADI"),(BK$69-1)*144+80,
IF(OR(BK$72="IPI",BK$72="IP in"),IF(MOD(BK77-1,9)=0,"—",16*BK77),"Err"))))</f>
        <v>2352</v>
      </c>
      <c r="BM78" s="3"/>
      <c r="BN78" s="15" t="s">
        <v>31</v>
      </c>
    </row>
    <row r="79" spans="1:66" x14ac:dyDescent="0.25">
      <c r="A79" s="8">
        <f>(A$69)*9-5</f>
        <v>571</v>
      </c>
      <c r="B79" s="6"/>
      <c r="C79" s="8">
        <f>(C$69)*9-5</f>
        <v>562</v>
      </c>
      <c r="D79" s="6"/>
      <c r="E79" s="8">
        <f>(E$69)*9-5</f>
        <v>553</v>
      </c>
      <c r="F79" s="6"/>
      <c r="G79" s="8">
        <f>(G$69)*9-5</f>
        <v>544</v>
      </c>
      <c r="H79" s="6"/>
      <c r="I79" s="8">
        <f>(I$69)*9-5</f>
        <v>535</v>
      </c>
      <c r="J79" s="6"/>
      <c r="K79" s="8">
        <f>(K$69)*9-5</f>
        <v>526</v>
      </c>
      <c r="L79" s="6"/>
      <c r="M79" s="8">
        <f>(M$69)*9-5</f>
        <v>517</v>
      </c>
      <c r="N79" s="6"/>
      <c r="O79" s="8">
        <f>(O$69)*9-5</f>
        <v>508</v>
      </c>
      <c r="P79" s="6"/>
      <c r="Q79" s="8">
        <f>(Q$69)*9-5</f>
        <v>499</v>
      </c>
      <c r="R79" s="6"/>
      <c r="S79" s="8">
        <f>(S$69)*9-5</f>
        <v>490</v>
      </c>
      <c r="T79" s="6"/>
      <c r="U79" s="8">
        <f>(U$69)*9-5</f>
        <v>481</v>
      </c>
      <c r="V79" s="6"/>
      <c r="W79" s="8">
        <f>(W$69)*9-5</f>
        <v>472</v>
      </c>
      <c r="X79" s="6"/>
      <c r="Y79" s="8">
        <f>(Y$69)*9-5</f>
        <v>463</v>
      </c>
      <c r="Z79" s="6"/>
      <c r="AA79" s="8">
        <f>(AA$69)*9-5</f>
        <v>454</v>
      </c>
      <c r="AB79" s="6"/>
      <c r="AC79" s="8">
        <f>(AC$69)*9-5</f>
        <v>445</v>
      </c>
      <c r="AD79" s="6"/>
      <c r="AE79" s="8">
        <f>(AE$69)*9-5</f>
        <v>436</v>
      </c>
      <c r="AF79" s="6"/>
      <c r="AG79" s="8">
        <f>(AG$69)*9-5</f>
        <v>283</v>
      </c>
      <c r="AH79" s="6"/>
      <c r="AI79" s="8">
        <f>(AI$69)*9-5</f>
        <v>274</v>
      </c>
      <c r="AJ79" s="6"/>
      <c r="AK79" s="8">
        <f>(AK$69)*9-5</f>
        <v>265</v>
      </c>
      <c r="AL79" s="6"/>
      <c r="AM79" s="8">
        <f>(AM$69)*9-5</f>
        <v>256</v>
      </c>
      <c r="AN79" s="6"/>
      <c r="AO79" s="8">
        <f>(AO$69)*9-5</f>
        <v>247</v>
      </c>
      <c r="AP79" s="6"/>
      <c r="AQ79" s="8">
        <f>(AQ$69)*9-5</f>
        <v>238</v>
      </c>
      <c r="AR79" s="6"/>
      <c r="AS79" s="8">
        <f>(AS$69)*9-5</f>
        <v>229</v>
      </c>
      <c r="AT79" s="6"/>
      <c r="AU79" s="8">
        <f>(AU$69)*9-5</f>
        <v>220</v>
      </c>
      <c r="AV79" s="6"/>
      <c r="AW79" s="8">
        <f>(AW$69)*9-5</f>
        <v>211</v>
      </c>
      <c r="AX79" s="6"/>
      <c r="AY79" s="8">
        <f>(AY$69)*9-5</f>
        <v>202</v>
      </c>
      <c r="AZ79" s="6"/>
      <c r="BA79" s="8">
        <f>(BA$69)*9-5</f>
        <v>193</v>
      </c>
      <c r="BB79" s="6"/>
      <c r="BC79" s="8">
        <f>(BC$69)*9-5</f>
        <v>184</v>
      </c>
      <c r="BD79" s="6"/>
      <c r="BE79" s="8">
        <f>(BE$69)*9-5</f>
        <v>175</v>
      </c>
      <c r="BF79" s="6"/>
      <c r="BG79" s="8">
        <f>(BG$69)*9-5</f>
        <v>166</v>
      </c>
      <c r="BH79" s="6"/>
      <c r="BI79" s="8">
        <f>(BI$69)*9-5</f>
        <v>157</v>
      </c>
      <c r="BJ79" s="6"/>
      <c r="BK79" s="8">
        <f>(BK$69)*9-5</f>
        <v>148</v>
      </c>
      <c r="BL79" s="6"/>
      <c r="BN79" s="15"/>
    </row>
    <row r="80" spans="1:66" x14ac:dyDescent="0.25">
      <c r="A80" s="9">
        <f>IF(OR(A$72="S",A$72="",A$72="STD",A$72="A",A$72="AES",A$72="F",A$72="Fiber")," ",IF(OR(A$72="FS",A$72="D",A$72="DIS"),IF(MOD(A79,9)=1,"—",16*A79-15),IF(OR(A$72="M",A$72="MADI"),(A$69-1)*144+17,
IF(OR(A$72="IPI",A$72="IP in"),IF(MOD(A79-1,9)=0,"—",16*A79-15),"Err"))))</f>
        <v>9121</v>
      </c>
      <c r="B80" s="7">
        <f>IF(OR(A$72="S",A$72="",A$72="STD",A$72="A",A$72="AES",A$72="F",A$72="Fiber")," ",IF(OR(A$72="FS",A$72="D",A$72="DIS"),IF(MOD(A79,9)=1,"—",16*A79),IF(OR(A$72="M",A$72="MADI"),(A$69-1)*144+80,
IF(OR(A$72="IPI",A$72="IP in"),IF(MOD(A79-1,9)=0,"—",16*A79),"Err"))))</f>
        <v>9136</v>
      </c>
      <c r="C80" s="9">
        <f>IF(OR(C$72="S",C$72="",C$72="STD",C$72="A",C$72="AES",C$72="F",C$72="Fiber")," ",IF(OR(C$72="FS",C$72="D",C$72="DIS"),IF(MOD(C79,9)=1,"—",16*C79-15),IF(OR(C$72="M",C$72="MADI"),(C$69-1)*144+17,
IF(OR(C$72="IPI",C$72="IP in"),IF(MOD(C79-1,9)=0,"—",16*C79-15),"Err"))))</f>
        <v>8977</v>
      </c>
      <c r="D80" s="7">
        <f>IF(OR(C$72="S",C$72="",C$72="STD",C$72="A",C$72="AES",C$72="F",C$72="Fiber")," ",IF(OR(C$72="FS",C$72="D",C$72="DIS"),IF(MOD(C79,9)=1,"—",16*C79),IF(OR(C$72="M",C$72="MADI"),(C$69-1)*144+80,
IF(OR(C$72="IPI",C$72="IP in"),IF(MOD(C79-1,9)=0,"—",16*C79),"Err"))))</f>
        <v>8992</v>
      </c>
      <c r="E80" s="9">
        <f>IF(OR(E$72="S",E$72="",E$72="STD",E$72="A",E$72="AES",E$72="F",E$72="Fiber")," ",IF(OR(E$72="FS",E$72="D",E$72="DIS"),IF(MOD(E79,9)=1,"—",16*E79-15),IF(OR(E$72="M",E$72="MADI"),(E$69-1)*144+17,
IF(OR(E$72="IPI",E$72="IP in"),IF(MOD(E79-1,9)=0,"—",16*E79-15),"Err"))))</f>
        <v>8833</v>
      </c>
      <c r="F80" s="7">
        <f>IF(OR(E$72="S",E$72="",E$72="STD",E$72="A",E$72="AES",E$72="F",E$72="Fiber")," ",IF(OR(E$72="FS",E$72="D",E$72="DIS"),IF(MOD(E79,9)=1,"—",16*E79),IF(OR(E$72="M",E$72="MADI"),(E$69-1)*144+80,
IF(OR(E$72="IPI",E$72="IP in"),IF(MOD(E79-1,9)=0,"—",16*E79),"Err"))))</f>
        <v>8848</v>
      </c>
      <c r="G80" s="9">
        <f>IF(OR(G$72="S",G$72="",G$72="STD",G$72="A",G$72="AES",G$72="F",G$72="Fiber")," ",IF(OR(G$72="FS",G$72="D",G$72="DIS"),IF(MOD(G79,9)=1,"—",16*G79-15),IF(OR(G$72="M",G$72="MADI"),(G$69-1)*144+17,
IF(OR(G$72="IPI",G$72="IP in"),IF(MOD(G79-1,9)=0,"—",16*G79-15),"Err"))))</f>
        <v>8689</v>
      </c>
      <c r="H80" s="7">
        <f>IF(OR(G$72="S",G$72="",G$72="STD",G$72="A",G$72="AES",G$72="F",G$72="Fiber")," ",IF(OR(G$72="FS",G$72="D",G$72="DIS"),IF(MOD(G79,9)=1,"—",16*G79),IF(OR(G$72="M",G$72="MADI"),(G$69-1)*144+80,
IF(OR(G$72="IPI",G$72="IP in"),IF(MOD(G79-1,9)=0,"—",16*G79),"Err"))))</f>
        <v>8704</v>
      </c>
      <c r="I80" s="9">
        <f>IF(OR(I$72="S",I$72="",I$72="STD",I$72="A",I$72="AES",I$72="F",I$72="Fiber")," ",IF(OR(I$72="FS",I$72="D",I$72="DIS"),IF(MOD(I79,9)=1,"—",16*I79-15),IF(OR(I$72="M",I$72="MADI"),(I$69-1)*144+17,
IF(OR(I$72="IPI",I$72="IP in"),IF(MOD(I79-1,9)=0,"—",16*I79-15),"Err"))))</f>
        <v>8545</v>
      </c>
      <c r="J80" s="7">
        <f>IF(OR(I$72="S",I$72="",I$72="STD",I$72="A",I$72="AES",I$72="F",I$72="Fiber")," ",IF(OR(I$72="FS",I$72="D",I$72="DIS"),IF(MOD(I79,9)=1,"—",16*I79),IF(OR(I$72="M",I$72="MADI"),(I$69-1)*144+80,
IF(OR(I$72="IPI",I$72="IP in"),IF(MOD(I79-1,9)=0,"—",16*I79),"Err"))))</f>
        <v>8560</v>
      </c>
      <c r="K80" s="9">
        <f>IF(OR(K$72="S",K$72="",K$72="STD",K$72="A",K$72="AES",K$72="F",K$72="Fiber")," ",IF(OR(K$72="FS",K$72="D",K$72="DIS"),IF(MOD(K79,9)=1,"—",16*K79-15),IF(OR(K$72="M",K$72="MADI"),(K$69-1)*144+17,
IF(OR(K$72="IPI",K$72="IP in"),IF(MOD(K79-1,9)=0,"—",16*K79-15),"Err"))))</f>
        <v>8401</v>
      </c>
      <c r="L80" s="7">
        <f>IF(OR(K$72="S",K$72="",K$72="STD",K$72="A",K$72="AES",K$72="F",K$72="Fiber")," ",IF(OR(K$72="FS",K$72="D",K$72="DIS"),IF(MOD(K79,9)=1,"—",16*K79),IF(OR(K$72="M",K$72="MADI"),(K$69-1)*144+80,
IF(OR(K$72="IPI",K$72="IP in"),IF(MOD(K79-1,9)=0,"—",16*K79),"Err"))))</f>
        <v>8416</v>
      </c>
      <c r="M80" s="9">
        <f>IF(OR(M$72="S",M$72="",M$72="STD",M$72="A",M$72="AES",M$72="F",M$72="Fiber")," ",IF(OR(M$72="FS",M$72="D",M$72="DIS"),IF(MOD(M79,9)=1,"—",16*M79-15),IF(OR(M$72="M",M$72="MADI"),(M$69-1)*144+17,
IF(OR(M$72="IPI",M$72="IP in"),IF(MOD(M79-1,9)=0,"—",16*M79-15),"Err"))))</f>
        <v>8257</v>
      </c>
      <c r="N80" s="7">
        <f>IF(OR(M$72="S",M$72="",M$72="STD",M$72="A",M$72="AES",M$72="F",M$72="Fiber")," ",IF(OR(M$72="FS",M$72="D",M$72="DIS"),IF(MOD(M79,9)=1,"—",16*M79),IF(OR(M$72="M",M$72="MADI"),(M$69-1)*144+80,
IF(OR(M$72="IPI",M$72="IP in"),IF(MOD(M79-1,9)=0,"—",16*M79),"Err"))))</f>
        <v>8272</v>
      </c>
      <c r="O80" s="9">
        <f>IF(OR(O$72="S",O$72="",O$72="STD",O$72="A",O$72="AES",O$72="F",O$72="Fiber")," ",IF(OR(O$72="FS",O$72="D",O$72="DIS"),IF(MOD(O79,9)=1,"—",16*O79-15),IF(OR(O$72="M",O$72="MADI"),(O$69-1)*144+17,
IF(OR(O$72="IPI",O$72="IP in"),IF(MOD(O79-1,9)=0,"—",16*O79-15),"Err"))))</f>
        <v>8113</v>
      </c>
      <c r="P80" s="7">
        <f>IF(OR(O$72="S",O$72="",O$72="STD",O$72="A",O$72="AES",O$72="F",O$72="Fiber")," ",IF(OR(O$72="FS",O$72="D",O$72="DIS"),IF(MOD(O79,9)=1,"—",16*O79),IF(OR(O$72="M",O$72="MADI"),(O$69-1)*144+80,
IF(OR(O$72="IPI",O$72="IP in"),IF(MOD(O79-1,9)=0,"—",16*O79),"Err"))))</f>
        <v>8128</v>
      </c>
      <c r="Q80" s="9">
        <f>IF(OR(Q$72="S",Q$72="",Q$72="STD",Q$72="A",Q$72="AES",Q$72="F",Q$72="Fiber")," ",IF(OR(Q$72="FS",Q$72="D",Q$72="DIS"),IF(MOD(Q79,9)=1,"—",16*Q79-15),IF(OR(Q$72="M",Q$72="MADI"),(Q$69-1)*144+17,
IF(OR(Q$72="IPI",Q$72="IP in"),IF(MOD(Q79-1,9)=0,"—",16*Q79-15),"Err"))))</f>
        <v>7969</v>
      </c>
      <c r="R80" s="7">
        <f>IF(OR(Q$72="S",Q$72="",Q$72="STD",Q$72="A",Q$72="AES",Q$72="F",Q$72="Fiber")," ",IF(OR(Q$72="FS",Q$72="D",Q$72="DIS"),IF(MOD(Q79,9)=1,"—",16*Q79),IF(OR(Q$72="M",Q$72="MADI"),(Q$69-1)*144+80,
IF(OR(Q$72="IPI",Q$72="IP in"),IF(MOD(Q79-1,9)=0,"—",16*Q79),"Err"))))</f>
        <v>7984</v>
      </c>
      <c r="S80" s="9">
        <f>IF(OR(S$72="S",S$72="",S$72="STD",S$72="A",S$72="AES",S$72="F",S$72="Fiber")," ",IF(OR(S$72="FS",S$72="D",S$72="DIS"),IF(MOD(S79,9)=1,"—",16*S79-15),IF(OR(S$72="M",S$72="MADI"),(S$69-1)*144+17,
IF(OR(S$72="IPI",S$72="IP in"),IF(MOD(S79-1,9)=0,"—",16*S79-15),"Err"))))</f>
        <v>7825</v>
      </c>
      <c r="T80" s="7">
        <f>IF(OR(S$72="S",S$72="",S$72="STD",S$72="A",S$72="AES",S$72="F",S$72="Fiber")," ",IF(OR(S$72="FS",S$72="D",S$72="DIS"),IF(MOD(S79,9)=1,"—",16*S79),IF(OR(S$72="M",S$72="MADI"),(S$69-1)*144+80,
IF(OR(S$72="IPI",S$72="IP in"),IF(MOD(S79-1,9)=0,"—",16*S79),"Err"))))</f>
        <v>7840</v>
      </c>
      <c r="U80" s="9">
        <f>IF(OR(U$72="S",U$72="",U$72="STD",U$72="A",U$72="AES",U$72="F",U$72="Fiber")," ",IF(OR(U$72="FS",U$72="D",U$72="DIS"),IF(MOD(U79,9)=1,"—",16*U79-15),IF(OR(U$72="M",U$72="MADI"),(U$69-1)*144+17,
IF(OR(U$72="IPI",U$72="IP in"),IF(MOD(U79-1,9)=0,"—",16*U79-15),"Err"))))</f>
        <v>7681</v>
      </c>
      <c r="V80" s="7">
        <f>IF(OR(U$72="S",U$72="",U$72="STD",U$72="A",U$72="AES",U$72="F",U$72="Fiber")," ",IF(OR(U$72="FS",U$72="D",U$72="DIS"),IF(MOD(U79,9)=1,"—",16*U79),IF(OR(U$72="M",U$72="MADI"),(U$69-1)*144+80,
IF(OR(U$72="IPI",U$72="IP in"),IF(MOD(U79-1,9)=0,"—",16*U79),"Err"))))</f>
        <v>7696</v>
      </c>
      <c r="W80" s="9">
        <f>IF(OR(W$72="S",W$72="",W$72="STD",W$72="A",W$72="AES",W$72="F",W$72="Fiber")," ",IF(OR(W$72="FS",W$72="D",W$72="DIS"),IF(MOD(W79,9)=1,"—",16*W79-15),IF(OR(W$72="M",W$72="MADI"),(W$69-1)*144+17,
IF(OR(W$72="IPI",W$72="IP in"),IF(MOD(W79-1,9)=0,"—",16*W79-15),"Err"))))</f>
        <v>7537</v>
      </c>
      <c r="X80" s="7">
        <f>IF(OR(W$72="S",W$72="",W$72="STD",W$72="A",W$72="AES",W$72="F",W$72="Fiber")," ",IF(OR(W$72="FS",W$72="D",W$72="DIS"),IF(MOD(W79,9)=1,"—",16*W79),IF(OR(W$72="M",W$72="MADI"),(W$69-1)*144+80,
IF(OR(W$72="IPI",W$72="IP in"),IF(MOD(W79-1,9)=0,"—",16*W79),"Err"))))</f>
        <v>7552</v>
      </c>
      <c r="Y80" s="9">
        <f>IF(OR(Y$72="S",Y$72="",Y$72="STD",Y$72="A",Y$72="AES",Y$72="F",Y$72="Fiber")," ",IF(OR(Y$72="FS",Y$72="D",Y$72="DIS"),IF(MOD(Y79,9)=1,"—",16*Y79-15),IF(OR(Y$72="M",Y$72="MADI"),(Y$69-1)*144+17,
IF(OR(Y$72="IPI",Y$72="IP in"),IF(MOD(Y79-1,9)=0,"—",16*Y79-15),"Err"))))</f>
        <v>7393</v>
      </c>
      <c r="Z80" s="7">
        <f>IF(OR(Y$72="S",Y$72="",Y$72="STD",Y$72="A",Y$72="AES",Y$72="F",Y$72="Fiber")," ",IF(OR(Y$72="FS",Y$72="D",Y$72="DIS"),IF(MOD(Y79,9)=1,"—",16*Y79),IF(OR(Y$72="M",Y$72="MADI"),(Y$69-1)*144+80,
IF(OR(Y$72="IPI",Y$72="IP in"),IF(MOD(Y79-1,9)=0,"—",16*Y79),"Err"))))</f>
        <v>7408</v>
      </c>
      <c r="AA80" s="9">
        <f>IF(OR(AA$72="S",AA$72="",AA$72="STD",AA$72="A",AA$72="AES",AA$72="F",AA$72="Fiber")," ",IF(OR(AA$72="FS",AA$72="D",AA$72="DIS"),IF(MOD(AA79,9)=1,"—",16*AA79-15),IF(OR(AA$72="M",AA$72="MADI"),(AA$69-1)*144+17,
IF(OR(AA$72="IPI",AA$72="IP in"),IF(MOD(AA79-1,9)=0,"—",16*AA79-15),"Err"))))</f>
        <v>7249</v>
      </c>
      <c r="AB80" s="7">
        <f>IF(OR(AA$72="S",AA$72="",AA$72="STD",AA$72="A",AA$72="AES",AA$72="F",AA$72="Fiber")," ",IF(OR(AA$72="FS",AA$72="D",AA$72="DIS"),IF(MOD(AA79,9)=1,"—",16*AA79),IF(OR(AA$72="M",AA$72="MADI"),(AA$69-1)*144+80,
IF(OR(AA$72="IPI",AA$72="IP in"),IF(MOD(AA79-1,9)=0,"—",16*AA79),"Err"))))</f>
        <v>7264</v>
      </c>
      <c r="AC80" s="9">
        <f>IF(OR(AC$72="S",AC$72="",AC$72="STD",AC$72="A",AC$72="AES",AC$72="F",AC$72="Fiber")," ",IF(OR(AC$72="FS",AC$72="D",AC$72="DIS"),IF(MOD(AC79,9)=1,"—",16*AC79-15),IF(OR(AC$72="M",AC$72="MADI"),(AC$69-1)*144+17,
IF(OR(AC$72="IPI",AC$72="IP in"),IF(MOD(AC79-1,9)=0,"—",16*AC79-15),"Err"))))</f>
        <v>7105</v>
      </c>
      <c r="AD80" s="7">
        <f>IF(OR(AC$72="S",AC$72="",AC$72="STD",AC$72="A",AC$72="AES",AC$72="F",AC$72="Fiber")," ",IF(OR(AC$72="FS",AC$72="D",AC$72="DIS"),IF(MOD(AC79,9)=1,"—",16*AC79),IF(OR(AC$72="M",AC$72="MADI"),(AC$69-1)*144+80,
IF(OR(AC$72="IPI",AC$72="IP in"),IF(MOD(AC79-1,9)=0,"—",16*AC79),"Err"))))</f>
        <v>7120</v>
      </c>
      <c r="AE80" s="9">
        <f>IF(OR(AE$72="S",AE$72="",AE$72="STD",AE$72="A",AE$72="AES",AE$72="F",AE$72="Fiber")," ",IF(OR(AE$72="FS",AE$72="D",AE$72="DIS"),IF(MOD(AE79,9)=1,"—",16*AE79-15),IF(OR(AE$72="M",AE$72="MADI"),(AE$69-1)*144+17,
IF(OR(AE$72="IPI",AE$72="IP in"),IF(MOD(AE79-1,9)=0,"—",16*AE79-15),"Err"))))</f>
        <v>6961</v>
      </c>
      <c r="AF80" s="7">
        <f>IF(OR(AE$72="S",AE$72="",AE$72="STD",AE$72="A",AE$72="AES",AE$72="F",AE$72="Fiber")," ",IF(OR(AE$72="FS",AE$72="D",AE$72="DIS"),IF(MOD(AE79,9)=1,"—",16*AE79),IF(OR(AE$72="M",AE$72="MADI"),(AE$69-1)*144+80,
IF(OR(AE$72="IPI",AE$72="IP in"),IF(MOD(AE79-1,9)=0,"—",16*AE79),"Err"))))</f>
        <v>6976</v>
      </c>
      <c r="AG80" s="9">
        <f>IF(OR(AG$72="S",AG$72="",AG$72="STD",AG$72="A",AG$72="AES",AG$72="F",AG$72="Fiber")," ",IF(OR(AG$72="FS",AG$72="D",AG$72="DIS"),IF(MOD(AG79,9)=1,"—",16*AG79-15),IF(OR(AG$72="M",AG$72="MADI"),(AG$69-1)*144+17,
IF(OR(AG$72="IPI",AG$72="IP in"),IF(MOD(AG79-1,9)=0,"—",16*AG79-15),"Err"))))</f>
        <v>4513</v>
      </c>
      <c r="AH80" s="7">
        <f>IF(OR(AG$72="S",AG$72="",AG$72="STD",AG$72="A",AG$72="AES",AG$72="F",AG$72="Fiber")," ",IF(OR(AG$72="FS",AG$72="D",AG$72="DIS"),IF(MOD(AG79,9)=1,"—",16*AG79),IF(OR(AG$72="M",AG$72="MADI"),(AG$69-1)*144+80,
IF(OR(AG$72="IPI",AG$72="IP in"),IF(MOD(AG79-1,9)=0,"—",16*AG79),"Err"))))</f>
        <v>4528</v>
      </c>
      <c r="AI80" s="9">
        <f>IF(OR(AI$72="S",AI$72="",AI$72="STD",AI$72="A",AI$72="AES",AI$72="F",AI$72="Fiber")," ",IF(OR(AI$72="FS",AI$72="D",AI$72="DIS"),IF(MOD(AI79,9)=1,"—",16*AI79-15),IF(OR(AI$72="M",AI$72="MADI"),(AI$69-1)*144+17,
IF(OR(AI$72="IPI",AI$72="IP in"),IF(MOD(AI79-1,9)=0,"—",16*AI79-15),"Err"))))</f>
        <v>4369</v>
      </c>
      <c r="AJ80" s="7">
        <f>IF(OR(AI$72="S",AI$72="",AI$72="STD",AI$72="A",AI$72="AES",AI$72="F",AI$72="Fiber")," ",IF(OR(AI$72="FS",AI$72="D",AI$72="DIS"),IF(MOD(AI79,9)=1,"—",16*AI79),IF(OR(AI$72="M",AI$72="MADI"),(AI$69-1)*144+80,
IF(OR(AI$72="IPI",AI$72="IP in"),IF(MOD(AI79-1,9)=0,"—",16*AI79),"Err"))))</f>
        <v>4384</v>
      </c>
      <c r="AK80" s="9" t="str">
        <f>IF(OR(AK$72="S",AK$72="",AK$72="STD",AK$72="A",AK$72="AES",AK$72="F",AK$72="Fiber")," ",IF(OR(AK$72="FS",AK$72="D",AK$72="DIS"),IF(MOD(AK79,9)=1,"—",16*AK79-15),IF(OR(AK$72="M",AK$72="MADI"),(AK$69-1)*144+17,
IF(OR(AK$72="IPI",AK$72="IP in"),IF(MOD(AK79-1,9)=0,"—",16*AK79-15),"Err"))))</f>
        <v xml:space="preserve"> </v>
      </c>
      <c r="AL80" s="7" t="str">
        <f>IF(OR(AK$72="S",AK$72="",AK$72="STD",AK$72="A",AK$72="AES",AK$72="F",AK$72="Fiber")," ",IF(OR(AK$72="FS",AK$72="D",AK$72="DIS"),IF(MOD(AK79,9)=1,"—",16*AK79),IF(OR(AK$72="M",AK$72="MADI"),(AK$69-1)*144+80,
IF(OR(AK$72="IPI",AK$72="IP in"),IF(MOD(AK79-1,9)=0,"—",16*AK79),"Err"))))</f>
        <v xml:space="preserve"> </v>
      </c>
      <c r="AM80" s="9" t="str">
        <f>IF(OR(AM$72="S",AM$72="",AM$72="STD",AM$72="A",AM$72="AES",AM$72="F",AM$72="Fiber")," ",IF(OR(AM$72="FS",AM$72="D",AM$72="DIS"),IF(MOD(AM79,9)=1,"—",16*AM79-15),IF(OR(AM$72="M",AM$72="MADI"),(AM$69-1)*144+17,
IF(OR(AM$72="IPI",AM$72="IP in"),IF(MOD(AM79-1,9)=0,"—",16*AM79-15),"Err"))))</f>
        <v xml:space="preserve"> </v>
      </c>
      <c r="AN80" s="7" t="str">
        <f>IF(OR(AM$72="S",AM$72="",AM$72="STD",AM$72="A",AM$72="AES",AM$72="F",AM$72="Fiber")," ",IF(OR(AM$72="FS",AM$72="D",AM$72="DIS"),IF(MOD(AM79,9)=1,"—",16*AM79),IF(OR(AM$72="M",AM$72="MADI"),(AM$69-1)*144+80,
IF(OR(AM$72="IPI",AM$72="IP in"),IF(MOD(AM79-1,9)=0,"—",16*AM79),"Err"))))</f>
        <v xml:space="preserve"> </v>
      </c>
      <c r="AO80" s="9">
        <f>IF(OR(AO$72="S",AO$72="",AO$72="STD",AO$72="A",AO$72="AES",AO$72="F",AO$72="Fiber")," ",IF(OR(AO$72="FS",AO$72="D",AO$72="DIS"),IF(MOD(AO79,9)=1,"—",16*AO79-15),IF(OR(AO$72="M",AO$72="MADI"),(AO$69-1)*144+17,
IF(OR(AO$72="IPI",AO$72="IP in"),IF(MOD(AO79-1,9)=0,"—",16*AO79-15),"Err"))))</f>
        <v>3905</v>
      </c>
      <c r="AP80" s="7">
        <f>IF(OR(AO$72="S",AO$72="",AO$72="STD",AO$72="A",AO$72="AES",AO$72="F",AO$72="Fiber")," ",IF(OR(AO$72="FS",AO$72="D",AO$72="DIS"),IF(MOD(AO79,9)=1,"—",16*AO79),IF(OR(AO$72="M",AO$72="MADI"),(AO$69-1)*144+80,
IF(OR(AO$72="IPI",AO$72="IP in"),IF(MOD(AO79-1,9)=0,"—",16*AO79),"Err"))))</f>
        <v>3968</v>
      </c>
      <c r="AQ80" s="9">
        <f>IF(OR(AQ$72="S",AQ$72="",AQ$72="STD",AQ$72="A",AQ$72="AES",AQ$72="F",AQ$72="Fiber")," ",IF(OR(AQ$72="FS",AQ$72="D",AQ$72="DIS"),IF(MOD(AQ79,9)=1,"—",16*AQ79-15),IF(OR(AQ$72="M",AQ$72="MADI"),(AQ$69-1)*144+17,
IF(OR(AQ$72="IPI",AQ$72="IP in"),IF(MOD(AQ79-1,9)=0,"—",16*AQ79-15),"Err"))))</f>
        <v>3793</v>
      </c>
      <c r="AR80" s="7">
        <f>IF(OR(AQ$72="S",AQ$72="",AQ$72="STD",AQ$72="A",AQ$72="AES",AQ$72="F",AQ$72="Fiber")," ",IF(OR(AQ$72="FS",AQ$72="D",AQ$72="DIS"),IF(MOD(AQ79,9)=1,"—",16*AQ79),IF(OR(AQ$72="M",AQ$72="MADI"),(AQ$69-1)*144+80,
IF(OR(AQ$72="IPI",AQ$72="IP in"),IF(MOD(AQ79-1,9)=0,"—",16*AQ79),"Err"))))</f>
        <v>3808</v>
      </c>
      <c r="AS80" s="9" t="str">
        <f>IF(OR(AS$72="S",AS$72="",AS$72="STD",AS$72="A",AS$72="AES",AS$72="F",AS$72="Fiber")," ",IF(OR(AS$72="FS",AS$72="D",AS$72="DIS"),IF(MOD(AS79,9)=1,"—",16*AS79-15),IF(OR(AS$72="M",AS$72="MADI"),(AS$69-1)*144+17,
IF(OR(AS$72="IPI",AS$72="IP in"),IF(MOD(AS79-1,9)=0,"—",16*AS79-15),"Err"))))</f>
        <v xml:space="preserve"> </v>
      </c>
      <c r="AT80" s="7" t="str">
        <f>IF(OR(AS$72="S",AS$72="",AS$72="STD",AS$72="A",AS$72="AES",AS$72="F",AS$72="Fiber")," ",IF(OR(AS$72="FS",AS$72="D",AS$72="DIS"),IF(MOD(AS79,9)=1,"—",16*AS79),IF(OR(AS$72="M",AS$72="MADI"),(AS$69-1)*144+80,
IF(OR(AS$72="IPI",AS$72="IP in"),IF(MOD(AS79-1,9)=0,"—",16*AS79),"Err"))))</f>
        <v xml:space="preserve"> </v>
      </c>
      <c r="AU80" s="9" t="str">
        <f>IF(OR(AU$72="S",AU$72="",AU$72="STD",AU$72="A",AU$72="AES",AU$72="F",AU$72="Fiber")," ",IF(OR(AU$72="FS",AU$72="D",AU$72="DIS"),IF(MOD(AU79,9)=1,"—",16*AU79-15),IF(OR(AU$72="M",AU$72="MADI"),(AU$69-1)*144+17,
IF(OR(AU$72="IPI",AU$72="IP in"),IF(MOD(AU79-1,9)=0,"—",16*AU79-15),"Err"))))</f>
        <v xml:space="preserve"> </v>
      </c>
      <c r="AV80" s="7" t="str">
        <f>IF(OR(AU$72="S",AU$72="",AU$72="STD",AU$72="A",AU$72="AES",AU$72="F",AU$72="Fiber")," ",IF(OR(AU$72="FS",AU$72="D",AU$72="DIS"),IF(MOD(AU79,9)=1,"—",16*AU79),IF(OR(AU$72="M",AU$72="MADI"),(AU$69-1)*144+80,
IF(OR(AU$72="IPI",AU$72="IP in"),IF(MOD(AU79-1,9)=0,"—",16*AU79),"Err"))))</f>
        <v xml:space="preserve"> </v>
      </c>
      <c r="AW80" s="9">
        <f>IF(OR(AW$72="S",AW$72="",AW$72="STD",AW$72="A",AW$72="AES",AW$72="F",AW$72="Fiber")," ",IF(OR(AW$72="FS",AW$72="D",AW$72="DIS"),IF(MOD(AW79,9)=1,"—",16*AW79-15),IF(OR(AW$72="M",AW$72="MADI"),(AW$69-1)*144+17,
IF(OR(AW$72="IPI",AW$72="IP in"),IF(MOD(AW79-1,9)=0,"—",16*AW79-15),"Err"))))</f>
        <v>3361</v>
      </c>
      <c r="AX80" s="7">
        <f>IF(OR(AW$72="S",AW$72="",AW$72="STD",AW$72="A",AW$72="AES",AW$72="F",AW$72="Fiber")," ",IF(OR(AW$72="FS",AW$72="D",AW$72="DIS"),IF(MOD(AW79,9)=1,"—",16*AW79),IF(OR(AW$72="M",AW$72="MADI"),(AW$69-1)*144+80,
IF(OR(AW$72="IPI",AW$72="IP in"),IF(MOD(AW79-1,9)=0,"—",16*AW79),"Err"))))</f>
        <v>3376</v>
      </c>
      <c r="AY80" s="9">
        <f>IF(OR(AY$72="S",AY$72="",AY$72="STD",AY$72="A",AY$72="AES",AY$72="F",AY$72="Fiber")," ",IF(OR(AY$72="FS",AY$72="D",AY$72="DIS"),IF(MOD(AY79,9)=1,"—",16*AY79-15),IF(OR(AY$72="M",AY$72="MADI"),(AY$69-1)*144+17,
IF(OR(AY$72="IPI",AY$72="IP in"),IF(MOD(AY79-1,9)=0,"—",16*AY79-15),"Err"))))</f>
        <v>3217</v>
      </c>
      <c r="AZ80" s="7">
        <f>IF(OR(AY$72="S",AY$72="",AY$72="STD",AY$72="A",AY$72="AES",AY$72="F",AY$72="Fiber")," ",IF(OR(AY$72="FS",AY$72="D",AY$72="DIS"),IF(MOD(AY79,9)=1,"—",16*AY79),IF(OR(AY$72="M",AY$72="MADI"),(AY$69-1)*144+80,
IF(OR(AY$72="IPI",AY$72="IP in"),IF(MOD(AY79-1,9)=0,"—",16*AY79),"Err"))))</f>
        <v>3232</v>
      </c>
      <c r="BA80" s="9" t="str">
        <f>IF(OR(BA$72="S",BA$72="",BA$72="STD",BA$72="A",BA$72="AES",BA$72="F",BA$72="Fiber")," ",IF(OR(BA$72="FS",BA$72="D",BA$72="DIS"),IF(MOD(BA79,9)=1,"—",16*BA79-15),IF(OR(BA$72="M",BA$72="MADI"),(BA$69-1)*144+17,
IF(OR(BA$72="IPI",BA$72="IP in"),IF(MOD(BA79-1,9)=0,"—",16*BA79-15),"Err"))))</f>
        <v xml:space="preserve"> </v>
      </c>
      <c r="BB80" s="7" t="str">
        <f>IF(OR(BA$72="S",BA$72="",BA$72="STD",BA$72="A",BA$72="AES",BA$72="F",BA$72="Fiber")," ",IF(OR(BA$72="FS",BA$72="D",BA$72="DIS"),IF(MOD(BA79,9)=1,"—",16*BA79),IF(OR(BA$72="M",BA$72="MADI"),(BA$69-1)*144+80,
IF(OR(BA$72="IPI",BA$72="IP in"),IF(MOD(BA79-1,9)=0,"—",16*BA79),"Err"))))</f>
        <v xml:space="preserve"> </v>
      </c>
      <c r="BC80" s="9" t="str">
        <f>IF(OR(BC$72="S",BC$72="",BC$72="STD",BC$72="A",BC$72="AES",BC$72="F",BC$72="Fiber")," ",IF(OR(BC$72="FS",BC$72="D",BC$72="DIS"),IF(MOD(BC79,9)=1,"—",16*BC79-15),IF(OR(BC$72="M",BC$72="MADI"),(BC$69-1)*144+17,
IF(OR(BC$72="IPI",BC$72="IP in"),IF(MOD(BC79-1,9)=0,"—",16*BC79-15),"Err"))))</f>
        <v xml:space="preserve"> </v>
      </c>
      <c r="BD80" s="7" t="str">
        <f>IF(OR(BC$72="S",BC$72="",BC$72="STD",BC$72="A",BC$72="AES",BC$72="F",BC$72="Fiber")," ",IF(OR(BC$72="FS",BC$72="D",BC$72="DIS"),IF(MOD(BC79,9)=1,"—",16*BC79),IF(OR(BC$72="M",BC$72="MADI"),(BC$69-1)*144+80,
IF(OR(BC$72="IPI",BC$72="IP in"),IF(MOD(BC79-1,9)=0,"—",16*BC79),"Err"))))</f>
        <v xml:space="preserve"> </v>
      </c>
      <c r="BE80" s="9">
        <f>IF(OR(BE$72="S",BE$72="",BE$72="STD",BE$72="A",BE$72="AES",BE$72="F",BE$72="Fiber")," ",IF(OR(BE$72="FS",BE$72="D",BE$72="DIS"),IF(MOD(BE79,9)=1,"—",16*BE79-15),IF(OR(BE$72="M",BE$72="MADI"),(BE$69-1)*144+17,
IF(OR(BE$72="IPI",BE$72="IP in"),IF(MOD(BE79-1,9)=0,"—",16*BE79-15),"Err"))))</f>
        <v>2753</v>
      </c>
      <c r="BF80" s="7">
        <f>IF(OR(BE$72="S",BE$72="",BE$72="STD",BE$72="A",BE$72="AES",BE$72="F",BE$72="Fiber")," ",IF(OR(BE$72="FS",BE$72="D",BE$72="DIS"),IF(MOD(BE79,9)=1,"—",16*BE79),IF(OR(BE$72="M",BE$72="MADI"),(BE$69-1)*144+80,
IF(OR(BE$72="IPI",BE$72="IP in"),IF(MOD(BE79-1,9)=0,"—",16*BE79),"Err"))))</f>
        <v>2816</v>
      </c>
      <c r="BG80" s="9">
        <f>IF(OR(BG$72="S",BG$72="",BG$72="STD",BG$72="A",BG$72="AES",BG$72="F",BG$72="Fiber")," ",IF(OR(BG$72="FS",BG$72="D",BG$72="DIS"),IF(MOD(BG79,9)=1,"—",16*BG79-15),IF(OR(BG$72="M",BG$72="MADI"),(BG$69-1)*144+17,
IF(OR(BG$72="IPI",BG$72="IP in"),IF(MOD(BG79-1,9)=0,"—",16*BG79-15),"Err"))))</f>
        <v>2641</v>
      </c>
      <c r="BH80" s="7">
        <f>IF(OR(BG$72="S",BG$72="",BG$72="STD",BG$72="A",BG$72="AES",BG$72="F",BG$72="Fiber")," ",IF(OR(BG$72="FS",BG$72="D",BG$72="DIS"),IF(MOD(BG79,9)=1,"—",16*BG79),IF(OR(BG$72="M",BG$72="MADI"),(BG$69-1)*144+80,
IF(OR(BG$72="IPI",BG$72="IP in"),IF(MOD(BG79-1,9)=0,"—",16*BG79),"Err"))))</f>
        <v>2656</v>
      </c>
      <c r="BI80" s="9" t="str">
        <f>IF(OR(BI$72="S",BI$72="",BI$72="STD",BI$72="A",BI$72="AES",BI$72="F",BI$72="Fiber")," ",IF(OR(BI$72="FS",BI$72="D",BI$72="DIS"),IF(MOD(BI79,9)=1,"—",16*BI79-15),IF(OR(BI$72="M",BI$72="MADI"),(BI$69-1)*144+17,
IF(OR(BI$72="IPI",BI$72="IP in"),IF(MOD(BI79-1,9)=0,"—",16*BI79-15),"Err"))))</f>
        <v xml:space="preserve"> </v>
      </c>
      <c r="BJ80" s="7" t="str">
        <f>IF(OR(BI$72="S",BI$72="",BI$72="STD",BI$72="A",BI$72="AES",BI$72="F",BI$72="Fiber")," ",IF(OR(BI$72="FS",BI$72="D",BI$72="DIS"),IF(MOD(BI79,9)=1,"—",16*BI79),IF(OR(BI$72="M",BI$72="MADI"),(BI$69-1)*144+80,
IF(OR(BI$72="IPI",BI$72="IP in"),IF(MOD(BI79-1,9)=0,"—",16*BI79),"Err"))))</f>
        <v xml:space="preserve"> </v>
      </c>
      <c r="BK80" s="9">
        <f>IF(OR(BK$72="S",BK$72="",BK$72="STD",BK$72="A",BK$72="AES",BK$72="F",BK$72="Fiber")," ",IF(OR(BK$72="FS",BK$72="D",BK$72="DIS"),IF(MOD(BK79,9)=1,"—",16*BK79-15),IF(OR(BK$72="M",BK$72="MADI"),(BK$69-1)*144+17,
IF(OR(BK$72="IPI",BK$72="IP in"),IF(MOD(BK79-1,9)=0,"—",16*BK79-15),"Err"))))</f>
        <v>2353</v>
      </c>
      <c r="BL80" s="7">
        <f>IF(OR(BK$72="S",BK$72="",BK$72="STD",BK$72="A",BK$72="AES",BK$72="F",BK$72="Fiber")," ",IF(OR(BK$72="FS",BK$72="D",BK$72="DIS"),IF(MOD(BK79,9)=1,"—",16*BK79),IF(OR(BK$72="M",BK$72="MADI"),(BK$69-1)*144+80,
IF(OR(BK$72="IPI",BK$72="IP in"),IF(MOD(BK79-1,9)=0,"—",16*BK79),"Err"))))</f>
        <v>2368</v>
      </c>
      <c r="BN80" s="13" t="s">
        <v>3</v>
      </c>
    </row>
    <row r="81" spans="1:66" x14ac:dyDescent="0.25">
      <c r="A81" s="8">
        <f>(A$69)*9-4</f>
        <v>572</v>
      </c>
      <c r="B81" s="6"/>
      <c r="C81" s="8">
        <f>(C$69)*9-4</f>
        <v>563</v>
      </c>
      <c r="D81" s="6"/>
      <c r="E81" s="8">
        <f>(E$69)*9-4</f>
        <v>554</v>
      </c>
      <c r="F81" s="6"/>
      <c r="G81" s="8">
        <f>(G$69)*9-4</f>
        <v>545</v>
      </c>
      <c r="H81" s="6"/>
      <c r="I81" s="8">
        <f>(I$69)*9-4</f>
        <v>536</v>
      </c>
      <c r="J81" s="6"/>
      <c r="K81" s="8">
        <f>(K$69)*9-4</f>
        <v>527</v>
      </c>
      <c r="L81" s="6"/>
      <c r="M81" s="8">
        <f>(M$69)*9-4</f>
        <v>518</v>
      </c>
      <c r="N81" s="6"/>
      <c r="O81" s="8">
        <f>(O$69)*9-4</f>
        <v>509</v>
      </c>
      <c r="P81" s="6"/>
      <c r="Q81" s="8">
        <f>(Q$69)*9-4</f>
        <v>500</v>
      </c>
      <c r="R81" s="6"/>
      <c r="S81" s="8">
        <f>(S$69)*9-4</f>
        <v>491</v>
      </c>
      <c r="T81" s="6"/>
      <c r="U81" s="8">
        <f>(U$69)*9-4</f>
        <v>482</v>
      </c>
      <c r="V81" s="6"/>
      <c r="W81" s="8">
        <f>(W$69)*9-4</f>
        <v>473</v>
      </c>
      <c r="X81" s="6"/>
      <c r="Y81" s="8">
        <f>(Y$69)*9-4</f>
        <v>464</v>
      </c>
      <c r="Z81" s="6"/>
      <c r="AA81" s="8">
        <f>(AA$69)*9-4</f>
        <v>455</v>
      </c>
      <c r="AB81" s="6"/>
      <c r="AC81" s="8">
        <f>(AC$69)*9-4</f>
        <v>446</v>
      </c>
      <c r="AD81" s="6"/>
      <c r="AE81" s="8">
        <f>(AE$69)*9-4</f>
        <v>437</v>
      </c>
      <c r="AF81" s="6"/>
      <c r="AG81" s="8">
        <f>(AG$69)*9-4</f>
        <v>284</v>
      </c>
      <c r="AH81" s="6"/>
      <c r="AI81" s="8">
        <f>(AI$69)*9-4</f>
        <v>275</v>
      </c>
      <c r="AJ81" s="6"/>
      <c r="AK81" s="8">
        <f>(AK$69)*9-4</f>
        <v>266</v>
      </c>
      <c r="AL81" s="6"/>
      <c r="AM81" s="8">
        <f>(AM$69)*9-4</f>
        <v>257</v>
      </c>
      <c r="AN81" s="6"/>
      <c r="AO81" s="8">
        <f>(AO$69)*9-4</f>
        <v>248</v>
      </c>
      <c r="AP81" s="6"/>
      <c r="AQ81" s="8">
        <f>(AQ$69)*9-4</f>
        <v>239</v>
      </c>
      <c r="AR81" s="6"/>
      <c r="AS81" s="8">
        <f>(AS$69)*9-4</f>
        <v>230</v>
      </c>
      <c r="AT81" s="6"/>
      <c r="AU81" s="8">
        <f>(AU$69)*9-4</f>
        <v>221</v>
      </c>
      <c r="AV81" s="6"/>
      <c r="AW81" s="8">
        <f>(AW$69)*9-4</f>
        <v>212</v>
      </c>
      <c r="AX81" s="6"/>
      <c r="AY81" s="8">
        <f>(AY$69)*9-4</f>
        <v>203</v>
      </c>
      <c r="AZ81" s="6"/>
      <c r="BA81" s="8">
        <f>(BA$69)*9-4</f>
        <v>194</v>
      </c>
      <c r="BB81" s="6"/>
      <c r="BC81" s="8">
        <f>(BC$69)*9-4</f>
        <v>185</v>
      </c>
      <c r="BD81" s="6"/>
      <c r="BE81" s="8">
        <f>(BE$69)*9-4</f>
        <v>176</v>
      </c>
      <c r="BF81" s="6"/>
      <c r="BG81" s="8">
        <f>(BG$69)*9-4</f>
        <v>167</v>
      </c>
      <c r="BH81" s="6"/>
      <c r="BI81" s="8">
        <f>(BI$69)*9-4</f>
        <v>158</v>
      </c>
      <c r="BJ81" s="6"/>
      <c r="BK81" s="8">
        <f>(BK$69)*9-4</f>
        <v>149</v>
      </c>
      <c r="BL81" s="6"/>
    </row>
    <row r="82" spans="1:66" x14ac:dyDescent="0.25">
      <c r="A82" s="9">
        <f>IF(OR(A$72="S",A$72="",A$72="STD",A$72="A",A$72="AES",A$72="F",A$72="Fiber")," ",IF(OR(A$72="FS",A$72="D",A$72="DIS"),IF(MOD(A81,9)=1,"—",16*A81-15),IF(OR(A$72="M",A$72="MADI"),(A$69-1)*144+17,
IF(OR(A$72="IPI",A$72="IP in"),IF(MOD(A81-1,9)=0,"—",16*A81-15),"Err"))))</f>
        <v>9137</v>
      </c>
      <c r="B82" s="7">
        <f>IF(OR(A$72="S",A$72="",A$72="STD",A$72="A",A$72="AES",A$72="F",A$72="Fiber")," ",IF(OR(A$72="FS",A$72="D",A$72="DIS"),IF(MOD(A81,9)=1,"—",16*A81),IF(OR(A$72="M",A$72="MADI"),(A$69-1)*144+80,
IF(OR(A$72="IPI",A$72="IP in"),IF(MOD(A81-1,9)=0,"—",16*A81),"Err"))))</f>
        <v>9152</v>
      </c>
      <c r="C82" s="9">
        <f>IF(OR(C$72="S",C$72="",C$72="STD",C$72="A",C$72="AES",C$72="F",C$72="Fiber")," ",IF(OR(C$72="FS",C$72="D",C$72="DIS"),IF(MOD(C81,9)=1,"—",16*C81-15),IF(OR(C$72="M",C$72="MADI"),(C$69-1)*144+17,
IF(OR(C$72="IPI",C$72="IP in"),IF(MOD(C81-1,9)=0,"—",16*C81-15),"Err"))))</f>
        <v>8993</v>
      </c>
      <c r="D82" s="7">
        <f>IF(OR(C$72="S",C$72="",C$72="STD",C$72="A",C$72="AES",C$72="F",C$72="Fiber")," ",IF(OR(C$72="FS",C$72="D",C$72="DIS"),IF(MOD(C81,9)=1,"—",16*C81),IF(OR(C$72="M",C$72="MADI"),(C$69-1)*144+80,
IF(OR(C$72="IPI",C$72="IP in"),IF(MOD(C81-1,9)=0,"—",16*C81),"Err"))))</f>
        <v>9008</v>
      </c>
      <c r="E82" s="9">
        <f>IF(OR(E$72="S",E$72="",E$72="STD",E$72="A",E$72="AES",E$72="F",E$72="Fiber")," ",IF(OR(E$72="FS",E$72="D",E$72="DIS"),IF(MOD(E81,9)=1,"—",16*E81-15),IF(OR(E$72="M",E$72="MADI"),(E$69-1)*144+17,
IF(OR(E$72="IPI",E$72="IP in"),IF(MOD(E81-1,9)=0,"—",16*E81-15),"Err"))))</f>
        <v>8849</v>
      </c>
      <c r="F82" s="7">
        <f>IF(OR(E$72="S",E$72="",E$72="STD",E$72="A",E$72="AES",E$72="F",E$72="Fiber")," ",IF(OR(E$72="FS",E$72="D",E$72="DIS"),IF(MOD(E81,9)=1,"—",16*E81),IF(OR(E$72="M",E$72="MADI"),(E$69-1)*144+80,
IF(OR(E$72="IPI",E$72="IP in"),IF(MOD(E81-1,9)=0,"—",16*E81),"Err"))))</f>
        <v>8864</v>
      </c>
      <c r="G82" s="9">
        <f>IF(OR(G$72="S",G$72="",G$72="STD",G$72="A",G$72="AES",G$72="F",G$72="Fiber")," ",IF(OR(G$72="FS",G$72="D",G$72="DIS"),IF(MOD(G81,9)=1,"—",16*G81-15),IF(OR(G$72="M",G$72="MADI"),(G$69-1)*144+17,
IF(OR(G$72="IPI",G$72="IP in"),IF(MOD(G81-1,9)=0,"—",16*G81-15),"Err"))))</f>
        <v>8705</v>
      </c>
      <c r="H82" s="7">
        <f>IF(OR(G$72="S",G$72="",G$72="STD",G$72="A",G$72="AES",G$72="F",G$72="Fiber")," ",IF(OR(G$72="FS",G$72="D",G$72="DIS"),IF(MOD(G81,9)=1,"—",16*G81),IF(OR(G$72="M",G$72="MADI"),(G$69-1)*144+80,
IF(OR(G$72="IPI",G$72="IP in"),IF(MOD(G81-1,9)=0,"—",16*G81),"Err"))))</f>
        <v>8720</v>
      </c>
      <c r="I82" s="9">
        <f>IF(OR(I$72="S",I$72="",I$72="STD",I$72="A",I$72="AES",I$72="F",I$72="Fiber")," ",IF(OR(I$72="FS",I$72="D",I$72="DIS"),IF(MOD(I81,9)=1,"—",16*I81-15),IF(OR(I$72="M",I$72="MADI"),(I$69-1)*144+17,
IF(OR(I$72="IPI",I$72="IP in"),IF(MOD(I81-1,9)=0,"—",16*I81-15),"Err"))))</f>
        <v>8561</v>
      </c>
      <c r="J82" s="7">
        <f>IF(OR(I$72="S",I$72="",I$72="STD",I$72="A",I$72="AES",I$72="F",I$72="Fiber")," ",IF(OR(I$72="FS",I$72="D",I$72="DIS"),IF(MOD(I81,9)=1,"—",16*I81),IF(OR(I$72="M",I$72="MADI"),(I$69-1)*144+80,
IF(OR(I$72="IPI",I$72="IP in"),IF(MOD(I81-1,9)=0,"—",16*I81),"Err"))))</f>
        <v>8576</v>
      </c>
      <c r="K82" s="9">
        <f>IF(OR(K$72="S",K$72="",K$72="STD",K$72="A",K$72="AES",K$72="F",K$72="Fiber")," ",IF(OR(K$72="FS",K$72="D",K$72="DIS"),IF(MOD(K81,9)=1,"—",16*K81-15),IF(OR(K$72="M",K$72="MADI"),(K$69-1)*144+17,
IF(OR(K$72="IPI",K$72="IP in"),IF(MOD(K81-1,9)=0,"—",16*K81-15),"Err"))))</f>
        <v>8417</v>
      </c>
      <c r="L82" s="7">
        <f>IF(OR(K$72="S",K$72="",K$72="STD",K$72="A",K$72="AES",K$72="F",K$72="Fiber")," ",IF(OR(K$72="FS",K$72="D",K$72="DIS"),IF(MOD(K81,9)=1,"—",16*K81),IF(OR(K$72="M",K$72="MADI"),(K$69-1)*144+80,
IF(OR(K$72="IPI",K$72="IP in"),IF(MOD(K81-1,9)=0,"—",16*K81),"Err"))))</f>
        <v>8432</v>
      </c>
      <c r="M82" s="9">
        <f>IF(OR(M$72="S",M$72="",M$72="STD",M$72="A",M$72="AES",M$72="F",M$72="Fiber")," ",IF(OR(M$72="FS",M$72="D",M$72="DIS"),IF(MOD(M81,9)=1,"—",16*M81-15),IF(OR(M$72="M",M$72="MADI"),(M$69-1)*144+17,
IF(OR(M$72="IPI",M$72="IP in"),IF(MOD(M81-1,9)=0,"—",16*M81-15),"Err"))))</f>
        <v>8273</v>
      </c>
      <c r="N82" s="7">
        <f>IF(OR(M$72="S",M$72="",M$72="STD",M$72="A",M$72="AES",M$72="F",M$72="Fiber")," ",IF(OR(M$72="FS",M$72="D",M$72="DIS"),IF(MOD(M81,9)=1,"—",16*M81),IF(OR(M$72="M",M$72="MADI"),(M$69-1)*144+80,
IF(OR(M$72="IPI",M$72="IP in"),IF(MOD(M81-1,9)=0,"—",16*M81),"Err"))))</f>
        <v>8288</v>
      </c>
      <c r="O82" s="9">
        <f>IF(OR(O$72="S",O$72="",O$72="STD",O$72="A",O$72="AES",O$72="F",O$72="Fiber")," ",IF(OR(O$72="FS",O$72="D",O$72="DIS"),IF(MOD(O81,9)=1,"—",16*O81-15),IF(OR(O$72="M",O$72="MADI"),(O$69-1)*144+17,
IF(OR(O$72="IPI",O$72="IP in"),IF(MOD(O81-1,9)=0,"—",16*O81-15),"Err"))))</f>
        <v>8129</v>
      </c>
      <c r="P82" s="7">
        <f>IF(OR(O$72="S",O$72="",O$72="STD",O$72="A",O$72="AES",O$72="F",O$72="Fiber")," ",IF(OR(O$72="FS",O$72="D",O$72="DIS"),IF(MOD(O81,9)=1,"—",16*O81),IF(OR(O$72="M",O$72="MADI"),(O$69-1)*144+80,
IF(OR(O$72="IPI",O$72="IP in"),IF(MOD(O81-1,9)=0,"—",16*O81),"Err"))))</f>
        <v>8144</v>
      </c>
      <c r="Q82" s="9">
        <f>IF(OR(Q$72="S",Q$72="",Q$72="STD",Q$72="A",Q$72="AES",Q$72="F",Q$72="Fiber")," ",IF(OR(Q$72="FS",Q$72="D",Q$72="DIS"),IF(MOD(Q81,9)=1,"—",16*Q81-15),IF(OR(Q$72="M",Q$72="MADI"),(Q$69-1)*144+17,
IF(OR(Q$72="IPI",Q$72="IP in"),IF(MOD(Q81-1,9)=0,"—",16*Q81-15),"Err"))))</f>
        <v>7985</v>
      </c>
      <c r="R82" s="7">
        <f>IF(OR(Q$72="S",Q$72="",Q$72="STD",Q$72="A",Q$72="AES",Q$72="F",Q$72="Fiber")," ",IF(OR(Q$72="FS",Q$72="D",Q$72="DIS"),IF(MOD(Q81,9)=1,"—",16*Q81),IF(OR(Q$72="M",Q$72="MADI"),(Q$69-1)*144+80,
IF(OR(Q$72="IPI",Q$72="IP in"),IF(MOD(Q81-1,9)=0,"—",16*Q81),"Err"))))</f>
        <v>8000</v>
      </c>
      <c r="S82" s="9">
        <f>IF(OR(S$72="S",S$72="",S$72="STD",S$72="A",S$72="AES",S$72="F",S$72="Fiber")," ",IF(OR(S$72="FS",S$72="D",S$72="DIS"),IF(MOD(S81,9)=1,"—",16*S81-15),IF(OR(S$72="M",S$72="MADI"),(S$69-1)*144+17,
IF(OR(S$72="IPI",S$72="IP in"),IF(MOD(S81-1,9)=0,"—",16*S81-15),"Err"))))</f>
        <v>7841</v>
      </c>
      <c r="T82" s="7">
        <f>IF(OR(S$72="S",S$72="",S$72="STD",S$72="A",S$72="AES",S$72="F",S$72="Fiber")," ",IF(OR(S$72="FS",S$72="D",S$72="DIS"),IF(MOD(S81,9)=1,"—",16*S81),IF(OR(S$72="M",S$72="MADI"),(S$69-1)*144+80,
IF(OR(S$72="IPI",S$72="IP in"),IF(MOD(S81-1,9)=0,"—",16*S81),"Err"))))</f>
        <v>7856</v>
      </c>
      <c r="U82" s="9">
        <f>IF(OR(U$72="S",U$72="",U$72="STD",U$72="A",U$72="AES",U$72="F",U$72="Fiber")," ",IF(OR(U$72="FS",U$72="D",U$72="DIS"),IF(MOD(U81,9)=1,"—",16*U81-15),IF(OR(U$72="M",U$72="MADI"),(U$69-1)*144+17,
IF(OR(U$72="IPI",U$72="IP in"),IF(MOD(U81-1,9)=0,"—",16*U81-15),"Err"))))</f>
        <v>7697</v>
      </c>
      <c r="V82" s="7">
        <f>IF(OR(U$72="S",U$72="",U$72="STD",U$72="A",U$72="AES",U$72="F",U$72="Fiber")," ",IF(OR(U$72="FS",U$72="D",U$72="DIS"),IF(MOD(U81,9)=1,"—",16*U81),IF(OR(U$72="M",U$72="MADI"),(U$69-1)*144+80,
IF(OR(U$72="IPI",U$72="IP in"),IF(MOD(U81-1,9)=0,"—",16*U81),"Err"))))</f>
        <v>7712</v>
      </c>
      <c r="W82" s="9">
        <f>IF(OR(W$72="S",W$72="",W$72="STD",W$72="A",W$72="AES",W$72="F",W$72="Fiber")," ",IF(OR(W$72="FS",W$72="D",W$72="DIS"),IF(MOD(W81,9)=1,"—",16*W81-15),IF(OR(W$72="M",W$72="MADI"),(W$69-1)*144+17,
IF(OR(W$72="IPI",W$72="IP in"),IF(MOD(W81-1,9)=0,"—",16*W81-15),"Err"))))</f>
        <v>7553</v>
      </c>
      <c r="X82" s="7">
        <f>IF(OR(W$72="S",W$72="",W$72="STD",W$72="A",W$72="AES",W$72="F",W$72="Fiber")," ",IF(OR(W$72="FS",W$72="D",W$72="DIS"),IF(MOD(W81,9)=1,"—",16*W81),IF(OR(W$72="M",W$72="MADI"),(W$69-1)*144+80,
IF(OR(W$72="IPI",W$72="IP in"),IF(MOD(W81-1,9)=0,"—",16*W81),"Err"))))</f>
        <v>7568</v>
      </c>
      <c r="Y82" s="9">
        <f>IF(OR(Y$72="S",Y$72="",Y$72="STD",Y$72="A",Y$72="AES",Y$72="F",Y$72="Fiber")," ",IF(OR(Y$72="FS",Y$72="D",Y$72="DIS"),IF(MOD(Y81,9)=1,"—",16*Y81-15),IF(OR(Y$72="M",Y$72="MADI"),(Y$69-1)*144+17,
IF(OR(Y$72="IPI",Y$72="IP in"),IF(MOD(Y81-1,9)=0,"—",16*Y81-15),"Err"))))</f>
        <v>7409</v>
      </c>
      <c r="Z82" s="7">
        <f>IF(OR(Y$72="S",Y$72="",Y$72="STD",Y$72="A",Y$72="AES",Y$72="F",Y$72="Fiber")," ",IF(OR(Y$72="FS",Y$72="D",Y$72="DIS"),IF(MOD(Y81,9)=1,"—",16*Y81),IF(OR(Y$72="M",Y$72="MADI"),(Y$69-1)*144+80,
IF(OR(Y$72="IPI",Y$72="IP in"),IF(MOD(Y81-1,9)=0,"—",16*Y81),"Err"))))</f>
        <v>7424</v>
      </c>
      <c r="AA82" s="9">
        <f>IF(OR(AA$72="S",AA$72="",AA$72="STD",AA$72="A",AA$72="AES",AA$72="F",AA$72="Fiber")," ",IF(OR(AA$72="FS",AA$72="D",AA$72="DIS"),IF(MOD(AA81,9)=1,"—",16*AA81-15),IF(OR(AA$72="M",AA$72="MADI"),(AA$69-1)*144+17,
IF(OR(AA$72="IPI",AA$72="IP in"),IF(MOD(AA81-1,9)=0,"—",16*AA81-15),"Err"))))</f>
        <v>7265</v>
      </c>
      <c r="AB82" s="7">
        <f>IF(OR(AA$72="S",AA$72="",AA$72="STD",AA$72="A",AA$72="AES",AA$72="F",AA$72="Fiber")," ",IF(OR(AA$72="FS",AA$72="D",AA$72="DIS"),IF(MOD(AA81,9)=1,"—",16*AA81),IF(OR(AA$72="M",AA$72="MADI"),(AA$69-1)*144+80,
IF(OR(AA$72="IPI",AA$72="IP in"),IF(MOD(AA81-1,9)=0,"—",16*AA81),"Err"))))</f>
        <v>7280</v>
      </c>
      <c r="AC82" s="9">
        <f>IF(OR(AC$72="S",AC$72="",AC$72="STD",AC$72="A",AC$72="AES",AC$72="F",AC$72="Fiber")," ",IF(OR(AC$72="FS",AC$72="D",AC$72="DIS"),IF(MOD(AC81,9)=1,"—",16*AC81-15),IF(OR(AC$72="M",AC$72="MADI"),(AC$69-1)*144+17,
IF(OR(AC$72="IPI",AC$72="IP in"),IF(MOD(AC81-1,9)=0,"—",16*AC81-15),"Err"))))</f>
        <v>7121</v>
      </c>
      <c r="AD82" s="7">
        <f>IF(OR(AC$72="S",AC$72="",AC$72="STD",AC$72="A",AC$72="AES",AC$72="F",AC$72="Fiber")," ",IF(OR(AC$72="FS",AC$72="D",AC$72="DIS"),IF(MOD(AC81,9)=1,"—",16*AC81),IF(OR(AC$72="M",AC$72="MADI"),(AC$69-1)*144+80,
IF(OR(AC$72="IPI",AC$72="IP in"),IF(MOD(AC81-1,9)=0,"—",16*AC81),"Err"))))</f>
        <v>7136</v>
      </c>
      <c r="AE82" s="9">
        <f>IF(OR(AE$72="S",AE$72="",AE$72="STD",AE$72="A",AE$72="AES",AE$72="F",AE$72="Fiber")," ",IF(OR(AE$72="FS",AE$72="D",AE$72="DIS"),IF(MOD(AE81,9)=1,"—",16*AE81-15),IF(OR(AE$72="M",AE$72="MADI"),(AE$69-1)*144+17,
IF(OR(AE$72="IPI",AE$72="IP in"),IF(MOD(AE81-1,9)=0,"—",16*AE81-15),"Err"))))</f>
        <v>6977</v>
      </c>
      <c r="AF82" s="7">
        <f>IF(OR(AE$72="S",AE$72="",AE$72="STD",AE$72="A",AE$72="AES",AE$72="F",AE$72="Fiber")," ",IF(OR(AE$72="FS",AE$72="D",AE$72="DIS"),IF(MOD(AE81,9)=1,"—",16*AE81),IF(OR(AE$72="M",AE$72="MADI"),(AE$69-1)*144+80,
IF(OR(AE$72="IPI",AE$72="IP in"),IF(MOD(AE81-1,9)=0,"—",16*AE81),"Err"))))</f>
        <v>6992</v>
      </c>
      <c r="AG82" s="9">
        <f>IF(OR(AG$72="S",AG$72="",AG$72="STD",AG$72="A",AG$72="AES",AG$72="F",AG$72="Fiber")," ",IF(OR(AG$72="FS",AG$72="D",AG$72="DIS"),IF(MOD(AG81,9)=1,"—",16*AG81-15),IF(OR(AG$72="M",AG$72="MADI"),(AG$69-1)*144+17,
IF(OR(AG$72="IPI",AG$72="IP in"),IF(MOD(AG81-1,9)=0,"—",16*AG81-15),"Err"))))</f>
        <v>4529</v>
      </c>
      <c r="AH82" s="7">
        <f>IF(OR(AG$72="S",AG$72="",AG$72="STD",AG$72="A",AG$72="AES",AG$72="F",AG$72="Fiber")," ",IF(OR(AG$72="FS",AG$72="D",AG$72="DIS"),IF(MOD(AG81,9)=1,"—",16*AG81),IF(OR(AG$72="M",AG$72="MADI"),(AG$69-1)*144+80,
IF(OR(AG$72="IPI",AG$72="IP in"),IF(MOD(AG81-1,9)=0,"—",16*AG81),"Err"))))</f>
        <v>4544</v>
      </c>
      <c r="AI82" s="9">
        <f>IF(OR(AI$72="S",AI$72="",AI$72="STD",AI$72="A",AI$72="AES",AI$72="F",AI$72="Fiber")," ",IF(OR(AI$72="FS",AI$72="D",AI$72="DIS"),IF(MOD(AI81,9)=1,"—",16*AI81-15),IF(OR(AI$72="M",AI$72="MADI"),(AI$69-1)*144+17,
IF(OR(AI$72="IPI",AI$72="IP in"),IF(MOD(AI81-1,9)=0,"—",16*AI81-15),"Err"))))</f>
        <v>4385</v>
      </c>
      <c r="AJ82" s="7">
        <f>IF(OR(AI$72="S",AI$72="",AI$72="STD",AI$72="A",AI$72="AES",AI$72="F",AI$72="Fiber")," ",IF(OR(AI$72="FS",AI$72="D",AI$72="DIS"),IF(MOD(AI81,9)=1,"—",16*AI81),IF(OR(AI$72="M",AI$72="MADI"),(AI$69-1)*144+80,
IF(OR(AI$72="IPI",AI$72="IP in"),IF(MOD(AI81-1,9)=0,"—",16*AI81),"Err"))))</f>
        <v>4400</v>
      </c>
      <c r="AK82" s="9" t="str">
        <f>IF(OR(AK$72="S",AK$72="",AK$72="STD",AK$72="A",AK$72="AES",AK$72="F",AK$72="Fiber")," ",IF(OR(AK$72="FS",AK$72="D",AK$72="DIS"),IF(MOD(AK81,9)=1,"—",16*AK81-15),IF(OR(AK$72="M",AK$72="MADI"),(AK$69-1)*144+17,
IF(OR(AK$72="IPI",AK$72="IP in"),IF(MOD(AK81-1,9)=0,"—",16*AK81-15),"Err"))))</f>
        <v xml:space="preserve"> </v>
      </c>
      <c r="AL82" s="7" t="str">
        <f>IF(OR(AK$72="S",AK$72="",AK$72="STD",AK$72="A",AK$72="AES",AK$72="F",AK$72="Fiber")," ",IF(OR(AK$72="FS",AK$72="D",AK$72="DIS"),IF(MOD(AK81,9)=1,"—",16*AK81),IF(OR(AK$72="M",AK$72="MADI"),(AK$69-1)*144+80,
IF(OR(AK$72="IPI",AK$72="IP in"),IF(MOD(AK81-1,9)=0,"—",16*AK81),"Err"))))</f>
        <v xml:space="preserve"> </v>
      </c>
      <c r="AM82" s="9" t="str">
        <f>IF(OR(AM$72="S",AM$72="",AM$72="STD",AM$72="A",AM$72="AES",AM$72="F",AM$72="Fiber")," ",IF(OR(AM$72="FS",AM$72="D",AM$72="DIS"),IF(MOD(AM81,9)=1,"—",16*AM81-15),IF(OR(AM$72="M",AM$72="MADI"),(AM$69-1)*144+17,
IF(OR(AM$72="IPI",AM$72="IP in"),IF(MOD(AM81-1,9)=0,"—",16*AM81-15),"Err"))))</f>
        <v xml:space="preserve"> </v>
      </c>
      <c r="AN82" s="7" t="str">
        <f>IF(OR(AM$72="S",AM$72="",AM$72="STD",AM$72="A",AM$72="AES",AM$72="F",AM$72="Fiber")," ",IF(OR(AM$72="FS",AM$72="D",AM$72="DIS"),IF(MOD(AM81,9)=1,"—",16*AM81),IF(OR(AM$72="M",AM$72="MADI"),(AM$69-1)*144+80,
IF(OR(AM$72="IPI",AM$72="IP in"),IF(MOD(AM81-1,9)=0,"—",16*AM81),"Err"))))</f>
        <v xml:space="preserve"> </v>
      </c>
      <c r="AO82" s="9">
        <f>IF(OR(AO$72="S",AO$72="",AO$72="STD",AO$72="A",AO$72="AES",AO$72="F",AO$72="Fiber")," ",IF(OR(AO$72="FS",AO$72="D",AO$72="DIS"),IF(MOD(AO81,9)=1,"—",16*AO81-15),IF(OR(AO$72="M",AO$72="MADI"),(AO$69-1)*144+17,
IF(OR(AO$72="IPI",AO$72="IP in"),IF(MOD(AO81-1,9)=0,"—",16*AO81-15),"Err"))))</f>
        <v>3905</v>
      </c>
      <c r="AP82" s="7">
        <f>IF(OR(AO$72="S",AO$72="",AO$72="STD",AO$72="A",AO$72="AES",AO$72="F",AO$72="Fiber")," ",IF(OR(AO$72="FS",AO$72="D",AO$72="DIS"),IF(MOD(AO81,9)=1,"—",16*AO81),IF(OR(AO$72="M",AO$72="MADI"),(AO$69-1)*144+80,
IF(OR(AO$72="IPI",AO$72="IP in"),IF(MOD(AO81-1,9)=0,"—",16*AO81),"Err"))))</f>
        <v>3968</v>
      </c>
      <c r="AQ82" s="9">
        <f>IF(OR(AQ$72="S",AQ$72="",AQ$72="STD",AQ$72="A",AQ$72="AES",AQ$72="F",AQ$72="Fiber")," ",IF(OR(AQ$72="FS",AQ$72="D",AQ$72="DIS"),IF(MOD(AQ81,9)=1,"—",16*AQ81-15),IF(OR(AQ$72="M",AQ$72="MADI"),(AQ$69-1)*144+17,
IF(OR(AQ$72="IPI",AQ$72="IP in"),IF(MOD(AQ81-1,9)=0,"—",16*AQ81-15),"Err"))))</f>
        <v>3809</v>
      </c>
      <c r="AR82" s="7">
        <f>IF(OR(AQ$72="S",AQ$72="",AQ$72="STD",AQ$72="A",AQ$72="AES",AQ$72="F",AQ$72="Fiber")," ",IF(OR(AQ$72="FS",AQ$72="D",AQ$72="DIS"),IF(MOD(AQ81,9)=1,"—",16*AQ81),IF(OR(AQ$72="M",AQ$72="MADI"),(AQ$69-1)*144+80,
IF(OR(AQ$72="IPI",AQ$72="IP in"),IF(MOD(AQ81-1,9)=0,"—",16*AQ81),"Err"))))</f>
        <v>3824</v>
      </c>
      <c r="AS82" s="9" t="str">
        <f>IF(OR(AS$72="S",AS$72="",AS$72="STD",AS$72="A",AS$72="AES",AS$72="F",AS$72="Fiber")," ",IF(OR(AS$72="FS",AS$72="D",AS$72="DIS"),IF(MOD(AS81,9)=1,"—",16*AS81-15),IF(OR(AS$72="M",AS$72="MADI"),(AS$69-1)*144+17,
IF(OR(AS$72="IPI",AS$72="IP in"),IF(MOD(AS81-1,9)=0,"—",16*AS81-15),"Err"))))</f>
        <v xml:space="preserve"> </v>
      </c>
      <c r="AT82" s="7" t="str">
        <f>IF(OR(AS$72="S",AS$72="",AS$72="STD",AS$72="A",AS$72="AES",AS$72="F",AS$72="Fiber")," ",IF(OR(AS$72="FS",AS$72="D",AS$72="DIS"),IF(MOD(AS81,9)=1,"—",16*AS81),IF(OR(AS$72="M",AS$72="MADI"),(AS$69-1)*144+80,
IF(OR(AS$72="IPI",AS$72="IP in"),IF(MOD(AS81-1,9)=0,"—",16*AS81),"Err"))))</f>
        <v xml:space="preserve"> </v>
      </c>
      <c r="AU82" s="9" t="str">
        <f>IF(OR(AU$72="S",AU$72="",AU$72="STD",AU$72="A",AU$72="AES",AU$72="F",AU$72="Fiber")," ",IF(OR(AU$72="FS",AU$72="D",AU$72="DIS"),IF(MOD(AU81,9)=1,"—",16*AU81-15),IF(OR(AU$72="M",AU$72="MADI"),(AU$69-1)*144+17,
IF(OR(AU$72="IPI",AU$72="IP in"),IF(MOD(AU81-1,9)=0,"—",16*AU81-15),"Err"))))</f>
        <v xml:space="preserve"> </v>
      </c>
      <c r="AV82" s="7" t="str">
        <f>IF(OR(AU$72="S",AU$72="",AU$72="STD",AU$72="A",AU$72="AES",AU$72="F",AU$72="Fiber")," ",IF(OR(AU$72="FS",AU$72="D",AU$72="DIS"),IF(MOD(AU81,9)=1,"—",16*AU81),IF(OR(AU$72="M",AU$72="MADI"),(AU$69-1)*144+80,
IF(OR(AU$72="IPI",AU$72="IP in"),IF(MOD(AU81-1,9)=0,"—",16*AU81),"Err"))))</f>
        <v xml:space="preserve"> </v>
      </c>
      <c r="AW82" s="9">
        <f>IF(OR(AW$72="S",AW$72="",AW$72="STD",AW$72="A",AW$72="AES",AW$72="F",AW$72="Fiber")," ",IF(OR(AW$72="FS",AW$72="D",AW$72="DIS"),IF(MOD(AW81,9)=1,"—",16*AW81-15),IF(OR(AW$72="M",AW$72="MADI"),(AW$69-1)*144+17,
IF(OR(AW$72="IPI",AW$72="IP in"),IF(MOD(AW81-1,9)=0,"—",16*AW81-15),"Err"))))</f>
        <v>3377</v>
      </c>
      <c r="AX82" s="7">
        <f>IF(OR(AW$72="S",AW$72="",AW$72="STD",AW$72="A",AW$72="AES",AW$72="F",AW$72="Fiber")," ",IF(OR(AW$72="FS",AW$72="D",AW$72="DIS"),IF(MOD(AW81,9)=1,"—",16*AW81),IF(OR(AW$72="M",AW$72="MADI"),(AW$69-1)*144+80,
IF(OR(AW$72="IPI",AW$72="IP in"),IF(MOD(AW81-1,9)=0,"—",16*AW81),"Err"))))</f>
        <v>3392</v>
      </c>
      <c r="AY82" s="9">
        <f>IF(OR(AY$72="S",AY$72="",AY$72="STD",AY$72="A",AY$72="AES",AY$72="F",AY$72="Fiber")," ",IF(OR(AY$72="FS",AY$72="D",AY$72="DIS"),IF(MOD(AY81,9)=1,"—",16*AY81-15),IF(OR(AY$72="M",AY$72="MADI"),(AY$69-1)*144+17,
IF(OR(AY$72="IPI",AY$72="IP in"),IF(MOD(AY81-1,9)=0,"—",16*AY81-15),"Err"))))</f>
        <v>3233</v>
      </c>
      <c r="AZ82" s="7">
        <f>IF(OR(AY$72="S",AY$72="",AY$72="STD",AY$72="A",AY$72="AES",AY$72="F",AY$72="Fiber")," ",IF(OR(AY$72="FS",AY$72="D",AY$72="DIS"),IF(MOD(AY81,9)=1,"—",16*AY81),IF(OR(AY$72="M",AY$72="MADI"),(AY$69-1)*144+80,
IF(OR(AY$72="IPI",AY$72="IP in"),IF(MOD(AY81-1,9)=0,"—",16*AY81),"Err"))))</f>
        <v>3248</v>
      </c>
      <c r="BA82" s="9" t="str">
        <f>IF(OR(BA$72="S",BA$72="",BA$72="STD",BA$72="A",BA$72="AES",BA$72="F",BA$72="Fiber")," ",IF(OR(BA$72="FS",BA$72="D",BA$72="DIS"),IF(MOD(BA81,9)=1,"—",16*BA81-15),IF(OR(BA$72="M",BA$72="MADI"),(BA$69-1)*144+17,
IF(OR(BA$72="IPI",BA$72="IP in"),IF(MOD(BA81-1,9)=0,"—",16*BA81-15),"Err"))))</f>
        <v xml:space="preserve"> </v>
      </c>
      <c r="BB82" s="7" t="str">
        <f>IF(OR(BA$72="S",BA$72="",BA$72="STD",BA$72="A",BA$72="AES",BA$72="F",BA$72="Fiber")," ",IF(OR(BA$72="FS",BA$72="D",BA$72="DIS"),IF(MOD(BA81,9)=1,"—",16*BA81),IF(OR(BA$72="M",BA$72="MADI"),(BA$69-1)*144+80,
IF(OR(BA$72="IPI",BA$72="IP in"),IF(MOD(BA81-1,9)=0,"—",16*BA81),"Err"))))</f>
        <v xml:space="preserve"> </v>
      </c>
      <c r="BC82" s="9" t="str">
        <f>IF(OR(BC$72="S",BC$72="",BC$72="STD",BC$72="A",BC$72="AES",BC$72="F",BC$72="Fiber")," ",IF(OR(BC$72="FS",BC$72="D",BC$72="DIS"),IF(MOD(BC81,9)=1,"—",16*BC81-15),IF(OR(BC$72="M",BC$72="MADI"),(BC$69-1)*144+17,
IF(OR(BC$72="IPI",BC$72="IP in"),IF(MOD(BC81-1,9)=0,"—",16*BC81-15),"Err"))))</f>
        <v xml:space="preserve"> </v>
      </c>
      <c r="BD82" s="7" t="str">
        <f>IF(OR(BC$72="S",BC$72="",BC$72="STD",BC$72="A",BC$72="AES",BC$72="F",BC$72="Fiber")," ",IF(OR(BC$72="FS",BC$72="D",BC$72="DIS"),IF(MOD(BC81,9)=1,"—",16*BC81),IF(OR(BC$72="M",BC$72="MADI"),(BC$69-1)*144+80,
IF(OR(BC$72="IPI",BC$72="IP in"),IF(MOD(BC81-1,9)=0,"—",16*BC81),"Err"))))</f>
        <v xml:space="preserve"> </v>
      </c>
      <c r="BE82" s="9">
        <f>IF(OR(BE$72="S",BE$72="",BE$72="STD",BE$72="A",BE$72="AES",BE$72="F",BE$72="Fiber")," ",IF(OR(BE$72="FS",BE$72="D",BE$72="DIS"),IF(MOD(BE81,9)=1,"—",16*BE81-15),IF(OR(BE$72="M",BE$72="MADI"),(BE$69-1)*144+17,
IF(OR(BE$72="IPI",BE$72="IP in"),IF(MOD(BE81-1,9)=0,"—",16*BE81-15),"Err"))))</f>
        <v>2753</v>
      </c>
      <c r="BF82" s="7">
        <f>IF(OR(BE$72="S",BE$72="",BE$72="STD",BE$72="A",BE$72="AES",BE$72="F",BE$72="Fiber")," ",IF(OR(BE$72="FS",BE$72="D",BE$72="DIS"),IF(MOD(BE81,9)=1,"—",16*BE81),IF(OR(BE$72="M",BE$72="MADI"),(BE$69-1)*144+80,
IF(OR(BE$72="IPI",BE$72="IP in"),IF(MOD(BE81-1,9)=0,"—",16*BE81),"Err"))))</f>
        <v>2816</v>
      </c>
      <c r="BG82" s="9">
        <f>IF(OR(BG$72="S",BG$72="",BG$72="STD",BG$72="A",BG$72="AES",BG$72="F",BG$72="Fiber")," ",IF(OR(BG$72="FS",BG$72="D",BG$72="DIS"),IF(MOD(BG81,9)=1,"—",16*BG81-15),IF(OR(BG$72="M",BG$72="MADI"),(BG$69-1)*144+17,
IF(OR(BG$72="IPI",BG$72="IP in"),IF(MOD(BG81-1,9)=0,"—",16*BG81-15),"Err"))))</f>
        <v>2657</v>
      </c>
      <c r="BH82" s="7">
        <f>IF(OR(BG$72="S",BG$72="",BG$72="STD",BG$72="A",BG$72="AES",BG$72="F",BG$72="Fiber")," ",IF(OR(BG$72="FS",BG$72="D",BG$72="DIS"),IF(MOD(BG81,9)=1,"—",16*BG81),IF(OR(BG$72="M",BG$72="MADI"),(BG$69-1)*144+80,
IF(OR(BG$72="IPI",BG$72="IP in"),IF(MOD(BG81-1,9)=0,"—",16*BG81),"Err"))))</f>
        <v>2672</v>
      </c>
      <c r="BI82" s="9" t="str">
        <f>IF(OR(BI$72="S",BI$72="",BI$72="STD",BI$72="A",BI$72="AES",BI$72="F",BI$72="Fiber")," ",IF(OR(BI$72="FS",BI$72="D",BI$72="DIS"),IF(MOD(BI81,9)=1,"—",16*BI81-15),IF(OR(BI$72="M",BI$72="MADI"),(BI$69-1)*144+17,
IF(OR(BI$72="IPI",BI$72="IP in"),IF(MOD(BI81-1,9)=0,"—",16*BI81-15),"Err"))))</f>
        <v xml:space="preserve"> </v>
      </c>
      <c r="BJ82" s="7" t="str">
        <f>IF(OR(BI$72="S",BI$72="",BI$72="STD",BI$72="A",BI$72="AES",BI$72="F",BI$72="Fiber")," ",IF(OR(BI$72="FS",BI$72="D",BI$72="DIS"),IF(MOD(BI81,9)=1,"—",16*BI81),IF(OR(BI$72="M",BI$72="MADI"),(BI$69-1)*144+80,
IF(OR(BI$72="IPI",BI$72="IP in"),IF(MOD(BI81-1,9)=0,"—",16*BI81),"Err"))))</f>
        <v xml:space="preserve"> </v>
      </c>
      <c r="BK82" s="9">
        <f>IF(OR(BK$72="S",BK$72="",BK$72="STD",BK$72="A",BK$72="AES",BK$72="F",BK$72="Fiber")," ",IF(OR(BK$72="FS",BK$72="D",BK$72="DIS"),IF(MOD(BK81,9)=1,"—",16*BK81-15),IF(OR(BK$72="M",BK$72="MADI"),(BK$69-1)*144+17,
IF(OR(BK$72="IPI",BK$72="IP in"),IF(MOD(BK81-1,9)=0,"—",16*BK81-15),"Err"))))</f>
        <v>2369</v>
      </c>
      <c r="BL82" s="7">
        <f>IF(OR(BK$72="S",BK$72="",BK$72="STD",BK$72="A",BK$72="AES",BK$72="F",BK$72="Fiber")," ",IF(OR(BK$72="FS",BK$72="D",BK$72="DIS"),IF(MOD(BK81,9)=1,"—",16*BK81),IF(OR(BK$72="M",BK$72="MADI"),(BK$69-1)*144+80,
IF(OR(BK$72="IPI",BK$72="IP in"),IF(MOD(BK81-1,9)=0,"—",16*BK81),"Err"))))</f>
        <v>2384</v>
      </c>
    </row>
    <row r="83" spans="1:66" x14ac:dyDescent="0.25">
      <c r="A83" s="8">
        <f>(A$69)*9-3</f>
        <v>573</v>
      </c>
      <c r="B83" s="6"/>
      <c r="C83" s="8">
        <f>(C$69)*9-3</f>
        <v>564</v>
      </c>
      <c r="D83" s="6"/>
      <c r="E83" s="8">
        <f>(E$69)*9-3</f>
        <v>555</v>
      </c>
      <c r="F83" s="6"/>
      <c r="G83" s="8">
        <f>(G$69)*9-3</f>
        <v>546</v>
      </c>
      <c r="H83" s="6"/>
      <c r="I83" s="8">
        <f>(I$69)*9-3</f>
        <v>537</v>
      </c>
      <c r="J83" s="6"/>
      <c r="K83" s="8">
        <f>(K$69)*9-3</f>
        <v>528</v>
      </c>
      <c r="L83" s="6"/>
      <c r="M83" s="8">
        <f>(M$69)*9-3</f>
        <v>519</v>
      </c>
      <c r="N83" s="6"/>
      <c r="O83" s="8">
        <f>(O$69)*9-3</f>
        <v>510</v>
      </c>
      <c r="P83" s="6"/>
      <c r="Q83" s="8">
        <f>(Q$69)*9-3</f>
        <v>501</v>
      </c>
      <c r="R83" s="6"/>
      <c r="S83" s="8">
        <f>(S$69)*9-3</f>
        <v>492</v>
      </c>
      <c r="T83" s="6"/>
      <c r="U83" s="8">
        <f>(U$69)*9-3</f>
        <v>483</v>
      </c>
      <c r="V83" s="6"/>
      <c r="W83" s="8">
        <f>(W$69)*9-3</f>
        <v>474</v>
      </c>
      <c r="X83" s="6"/>
      <c r="Y83" s="8">
        <f>(Y$69)*9-3</f>
        <v>465</v>
      </c>
      <c r="Z83" s="6"/>
      <c r="AA83" s="8">
        <f>(AA$69)*9-3</f>
        <v>456</v>
      </c>
      <c r="AB83" s="6"/>
      <c r="AC83" s="8">
        <f>(AC$69)*9-3</f>
        <v>447</v>
      </c>
      <c r="AD83" s="6"/>
      <c r="AE83" s="8">
        <f>(AE$69)*9-3</f>
        <v>438</v>
      </c>
      <c r="AF83" s="6"/>
      <c r="AG83" s="8">
        <f>(AG$69)*9-3</f>
        <v>285</v>
      </c>
      <c r="AH83" s="6"/>
      <c r="AI83" s="8">
        <f>(AI$69)*9-3</f>
        <v>276</v>
      </c>
      <c r="AJ83" s="6"/>
      <c r="AK83" s="8">
        <f>(AK$69)*9-3</f>
        <v>267</v>
      </c>
      <c r="AL83" s="6"/>
      <c r="AM83" s="8">
        <f>(AM$69)*9-3</f>
        <v>258</v>
      </c>
      <c r="AN83" s="6"/>
      <c r="AO83" s="8">
        <f>(AO$69)*9-3</f>
        <v>249</v>
      </c>
      <c r="AP83" s="6"/>
      <c r="AQ83" s="8">
        <f>(AQ$69)*9-3</f>
        <v>240</v>
      </c>
      <c r="AR83" s="6"/>
      <c r="AS83" s="8">
        <f>(AS$69)*9-3</f>
        <v>231</v>
      </c>
      <c r="AT83" s="6"/>
      <c r="AU83" s="8">
        <f>(AU$69)*9-3</f>
        <v>222</v>
      </c>
      <c r="AV83" s="6"/>
      <c r="AW83" s="8">
        <f>(AW$69)*9-3</f>
        <v>213</v>
      </c>
      <c r="AX83" s="6"/>
      <c r="AY83" s="8">
        <f>(AY$69)*9-3</f>
        <v>204</v>
      </c>
      <c r="AZ83" s="6"/>
      <c r="BA83" s="8">
        <f>(BA$69)*9-3</f>
        <v>195</v>
      </c>
      <c r="BB83" s="6"/>
      <c r="BC83" s="8">
        <f>(BC$69)*9-3</f>
        <v>186</v>
      </c>
      <c r="BD83" s="6"/>
      <c r="BE83" s="8">
        <f>(BE$69)*9-3</f>
        <v>177</v>
      </c>
      <c r="BF83" s="6"/>
      <c r="BG83" s="8">
        <f>(BG$69)*9-3</f>
        <v>168</v>
      </c>
      <c r="BH83" s="6"/>
      <c r="BI83" s="8">
        <f>(BI$69)*9-3</f>
        <v>159</v>
      </c>
      <c r="BJ83" s="6"/>
      <c r="BK83" s="8">
        <f>(BK$69)*9-3</f>
        <v>150</v>
      </c>
      <c r="BL83" s="6"/>
    </row>
    <row r="84" spans="1:66" x14ac:dyDescent="0.25">
      <c r="A84" s="9">
        <f>IF(OR(A$72="S",A$72="",A$72="STD",A$72="A",A$72="AES",A$72="F",A$72="Fiber")," ",IF(OR(A$72="FS",A$72="D",A$72="DIS"),IF(MOD(A83,9)=1,"—",16*A83-15),IF(OR(A$72="M",A$72="MADI"),(A$69-1)*144+17,
IF(OR(A$72="IPI",A$72="IP in"),IF(MOD(A83-1,9)=0,"—",16*A83-15),"Err"))))</f>
        <v>9153</v>
      </c>
      <c r="B84" s="7">
        <f>IF(OR(A$72="S",A$72="",A$72="STD",A$72="A",A$72="AES",A$72="F",A$72="Fiber")," ",IF(OR(A$72="FS",A$72="D",A$72="DIS"),IF(MOD(A83,9)=1,"—",16*A83),IF(OR(A$72="M",A$72="MADI"),(A$69-1)*144+80,
IF(OR(A$72="IPI",A$72="IP in"),IF(MOD(A83-1,9)=0,"—",16*A83),"Err"))))</f>
        <v>9168</v>
      </c>
      <c r="C84" s="9">
        <f>IF(OR(C$72="S",C$72="",C$72="STD",C$72="A",C$72="AES",C$72="F",C$72="Fiber")," ",IF(OR(C$72="FS",C$72="D",C$72="DIS"),IF(MOD(C83,9)=1,"—",16*C83-15),IF(OR(C$72="M",C$72="MADI"),(C$69-1)*144+17,
IF(OR(C$72="IPI",C$72="IP in"),IF(MOD(C83-1,9)=0,"—",16*C83-15),"Err"))))</f>
        <v>9009</v>
      </c>
      <c r="D84" s="7">
        <f>IF(OR(C$72="S",C$72="",C$72="STD",C$72="A",C$72="AES",C$72="F",C$72="Fiber")," ",IF(OR(C$72="FS",C$72="D",C$72="DIS"),IF(MOD(C83,9)=1,"—",16*C83),IF(OR(C$72="M",C$72="MADI"),(C$69-1)*144+80,
IF(OR(C$72="IPI",C$72="IP in"),IF(MOD(C83-1,9)=0,"—",16*C83),"Err"))))</f>
        <v>9024</v>
      </c>
      <c r="E84" s="9">
        <f>IF(OR(E$72="S",E$72="",E$72="STD",E$72="A",E$72="AES",E$72="F",E$72="Fiber")," ",IF(OR(E$72="FS",E$72="D",E$72="DIS"),IF(MOD(E83,9)=1,"—",16*E83-15),IF(OR(E$72="M",E$72="MADI"),(E$69-1)*144+17,
IF(OR(E$72="IPI",E$72="IP in"),IF(MOD(E83-1,9)=0,"—",16*E83-15),"Err"))))</f>
        <v>8865</v>
      </c>
      <c r="F84" s="7">
        <f>IF(OR(E$72="S",E$72="",E$72="STD",E$72="A",E$72="AES",E$72="F",E$72="Fiber")," ",IF(OR(E$72="FS",E$72="D",E$72="DIS"),IF(MOD(E83,9)=1,"—",16*E83),IF(OR(E$72="M",E$72="MADI"),(E$69-1)*144+80,
IF(OR(E$72="IPI",E$72="IP in"),IF(MOD(E83-1,9)=0,"—",16*E83),"Err"))))</f>
        <v>8880</v>
      </c>
      <c r="G84" s="9">
        <f>IF(OR(G$72="S",G$72="",G$72="STD",G$72="A",G$72="AES",G$72="F",G$72="Fiber")," ",IF(OR(G$72="FS",G$72="D",G$72="DIS"),IF(MOD(G83,9)=1,"—",16*G83-15),IF(OR(G$72="M",G$72="MADI"),(G$69-1)*144+17,
IF(OR(G$72="IPI",G$72="IP in"),IF(MOD(G83-1,9)=0,"—",16*G83-15),"Err"))))</f>
        <v>8721</v>
      </c>
      <c r="H84" s="7">
        <f>IF(OR(G$72="S",G$72="",G$72="STD",G$72="A",G$72="AES",G$72="F",G$72="Fiber")," ",IF(OR(G$72="FS",G$72="D",G$72="DIS"),IF(MOD(G83,9)=1,"—",16*G83),IF(OR(G$72="M",G$72="MADI"),(G$69-1)*144+80,
IF(OR(G$72="IPI",G$72="IP in"),IF(MOD(G83-1,9)=0,"—",16*G83),"Err"))))</f>
        <v>8736</v>
      </c>
      <c r="I84" s="9">
        <f>IF(OR(I$72="S",I$72="",I$72="STD",I$72="A",I$72="AES",I$72="F",I$72="Fiber")," ",IF(OR(I$72="FS",I$72="D",I$72="DIS"),IF(MOD(I83,9)=1,"—",16*I83-15),IF(OR(I$72="M",I$72="MADI"),(I$69-1)*144+17,
IF(OR(I$72="IPI",I$72="IP in"),IF(MOD(I83-1,9)=0,"—",16*I83-15),"Err"))))</f>
        <v>8577</v>
      </c>
      <c r="J84" s="7">
        <f>IF(OR(I$72="S",I$72="",I$72="STD",I$72="A",I$72="AES",I$72="F",I$72="Fiber")," ",IF(OR(I$72="FS",I$72="D",I$72="DIS"),IF(MOD(I83,9)=1,"—",16*I83),IF(OR(I$72="M",I$72="MADI"),(I$69-1)*144+80,
IF(OR(I$72="IPI",I$72="IP in"),IF(MOD(I83-1,9)=0,"—",16*I83),"Err"))))</f>
        <v>8592</v>
      </c>
      <c r="K84" s="9">
        <f>IF(OR(K$72="S",K$72="",K$72="STD",K$72="A",K$72="AES",K$72="F",K$72="Fiber")," ",IF(OR(K$72="FS",K$72="D",K$72="DIS"),IF(MOD(K83,9)=1,"—",16*K83-15),IF(OR(K$72="M",K$72="MADI"),(K$69-1)*144+17,
IF(OR(K$72="IPI",K$72="IP in"),IF(MOD(K83-1,9)=0,"—",16*K83-15),"Err"))))</f>
        <v>8433</v>
      </c>
      <c r="L84" s="7">
        <f>IF(OR(K$72="S",K$72="",K$72="STD",K$72="A",K$72="AES",K$72="F",K$72="Fiber")," ",IF(OR(K$72="FS",K$72="D",K$72="DIS"),IF(MOD(K83,9)=1,"—",16*K83),IF(OR(K$72="M",K$72="MADI"),(K$69-1)*144+80,
IF(OR(K$72="IPI",K$72="IP in"),IF(MOD(K83-1,9)=0,"—",16*K83),"Err"))))</f>
        <v>8448</v>
      </c>
      <c r="M84" s="9">
        <f>IF(OR(M$72="S",M$72="",M$72="STD",M$72="A",M$72="AES",M$72="F",M$72="Fiber")," ",IF(OR(M$72="FS",M$72="D",M$72="DIS"),IF(MOD(M83,9)=1,"—",16*M83-15),IF(OR(M$72="M",M$72="MADI"),(M$69-1)*144+17,
IF(OR(M$72="IPI",M$72="IP in"),IF(MOD(M83-1,9)=0,"—",16*M83-15),"Err"))))</f>
        <v>8289</v>
      </c>
      <c r="N84" s="7">
        <f>IF(OR(M$72="S",M$72="",M$72="STD",M$72="A",M$72="AES",M$72="F",M$72="Fiber")," ",IF(OR(M$72="FS",M$72="D",M$72="DIS"),IF(MOD(M83,9)=1,"—",16*M83),IF(OR(M$72="M",M$72="MADI"),(M$69-1)*144+80,
IF(OR(M$72="IPI",M$72="IP in"),IF(MOD(M83-1,9)=0,"—",16*M83),"Err"))))</f>
        <v>8304</v>
      </c>
      <c r="O84" s="9">
        <f>IF(OR(O$72="S",O$72="",O$72="STD",O$72="A",O$72="AES",O$72="F",O$72="Fiber")," ",IF(OR(O$72="FS",O$72="D",O$72="DIS"),IF(MOD(O83,9)=1,"—",16*O83-15),IF(OR(O$72="M",O$72="MADI"),(O$69-1)*144+17,
IF(OR(O$72="IPI",O$72="IP in"),IF(MOD(O83-1,9)=0,"—",16*O83-15),"Err"))))</f>
        <v>8145</v>
      </c>
      <c r="P84" s="7">
        <f>IF(OR(O$72="S",O$72="",O$72="STD",O$72="A",O$72="AES",O$72="F",O$72="Fiber")," ",IF(OR(O$72="FS",O$72="D",O$72="DIS"),IF(MOD(O83,9)=1,"—",16*O83),IF(OR(O$72="M",O$72="MADI"),(O$69-1)*144+80,
IF(OR(O$72="IPI",O$72="IP in"),IF(MOD(O83-1,9)=0,"—",16*O83),"Err"))))</f>
        <v>8160</v>
      </c>
      <c r="Q84" s="9">
        <f>IF(OR(Q$72="S",Q$72="",Q$72="STD",Q$72="A",Q$72="AES",Q$72="F",Q$72="Fiber")," ",IF(OR(Q$72="FS",Q$72="D",Q$72="DIS"),IF(MOD(Q83,9)=1,"—",16*Q83-15),IF(OR(Q$72="M",Q$72="MADI"),(Q$69-1)*144+17,
IF(OR(Q$72="IPI",Q$72="IP in"),IF(MOD(Q83-1,9)=0,"—",16*Q83-15),"Err"))))</f>
        <v>8001</v>
      </c>
      <c r="R84" s="7">
        <f>IF(OR(Q$72="S",Q$72="",Q$72="STD",Q$72="A",Q$72="AES",Q$72="F",Q$72="Fiber")," ",IF(OR(Q$72="FS",Q$72="D",Q$72="DIS"),IF(MOD(Q83,9)=1,"—",16*Q83),IF(OR(Q$72="M",Q$72="MADI"),(Q$69-1)*144+80,
IF(OR(Q$72="IPI",Q$72="IP in"),IF(MOD(Q83-1,9)=0,"—",16*Q83),"Err"))))</f>
        <v>8016</v>
      </c>
      <c r="S84" s="9">
        <f>IF(OR(S$72="S",S$72="",S$72="STD",S$72="A",S$72="AES",S$72="F",S$72="Fiber")," ",IF(OR(S$72="FS",S$72="D",S$72="DIS"),IF(MOD(S83,9)=1,"—",16*S83-15),IF(OR(S$72="M",S$72="MADI"),(S$69-1)*144+17,
IF(OR(S$72="IPI",S$72="IP in"),IF(MOD(S83-1,9)=0,"—",16*S83-15),"Err"))))</f>
        <v>7857</v>
      </c>
      <c r="T84" s="7">
        <f>IF(OR(S$72="S",S$72="",S$72="STD",S$72="A",S$72="AES",S$72="F",S$72="Fiber")," ",IF(OR(S$72="FS",S$72="D",S$72="DIS"),IF(MOD(S83,9)=1,"—",16*S83),IF(OR(S$72="M",S$72="MADI"),(S$69-1)*144+80,
IF(OR(S$72="IPI",S$72="IP in"),IF(MOD(S83-1,9)=0,"—",16*S83),"Err"))))</f>
        <v>7872</v>
      </c>
      <c r="U84" s="9">
        <f>IF(OR(U$72="S",U$72="",U$72="STD",U$72="A",U$72="AES",U$72="F",U$72="Fiber")," ",IF(OR(U$72="FS",U$72="D",U$72="DIS"),IF(MOD(U83,9)=1,"—",16*U83-15),IF(OR(U$72="M",U$72="MADI"),(U$69-1)*144+17,
IF(OR(U$72="IPI",U$72="IP in"),IF(MOD(U83-1,9)=0,"—",16*U83-15),"Err"))))</f>
        <v>7713</v>
      </c>
      <c r="V84" s="7">
        <f>IF(OR(U$72="S",U$72="",U$72="STD",U$72="A",U$72="AES",U$72="F",U$72="Fiber")," ",IF(OR(U$72="FS",U$72="D",U$72="DIS"),IF(MOD(U83,9)=1,"—",16*U83),IF(OR(U$72="M",U$72="MADI"),(U$69-1)*144+80,
IF(OR(U$72="IPI",U$72="IP in"),IF(MOD(U83-1,9)=0,"—",16*U83),"Err"))))</f>
        <v>7728</v>
      </c>
      <c r="W84" s="9">
        <f>IF(OR(W$72="S",W$72="",W$72="STD",W$72="A",W$72="AES",W$72="F",W$72="Fiber")," ",IF(OR(W$72="FS",W$72="D",W$72="DIS"),IF(MOD(W83,9)=1,"—",16*W83-15),IF(OR(W$72="M",W$72="MADI"),(W$69-1)*144+17,
IF(OR(W$72="IPI",W$72="IP in"),IF(MOD(W83-1,9)=0,"—",16*W83-15),"Err"))))</f>
        <v>7569</v>
      </c>
      <c r="X84" s="7">
        <f>IF(OR(W$72="S",W$72="",W$72="STD",W$72="A",W$72="AES",W$72="F",W$72="Fiber")," ",IF(OR(W$72="FS",W$72="D",W$72="DIS"),IF(MOD(W83,9)=1,"—",16*W83),IF(OR(W$72="M",W$72="MADI"),(W$69-1)*144+80,
IF(OR(W$72="IPI",W$72="IP in"),IF(MOD(W83-1,9)=0,"—",16*W83),"Err"))))</f>
        <v>7584</v>
      </c>
      <c r="Y84" s="9">
        <f>IF(OR(Y$72="S",Y$72="",Y$72="STD",Y$72="A",Y$72="AES",Y$72="F",Y$72="Fiber")," ",IF(OR(Y$72="FS",Y$72="D",Y$72="DIS"),IF(MOD(Y83,9)=1,"—",16*Y83-15),IF(OR(Y$72="M",Y$72="MADI"),(Y$69-1)*144+17,
IF(OR(Y$72="IPI",Y$72="IP in"),IF(MOD(Y83-1,9)=0,"—",16*Y83-15),"Err"))))</f>
        <v>7425</v>
      </c>
      <c r="Z84" s="7">
        <f>IF(OR(Y$72="S",Y$72="",Y$72="STD",Y$72="A",Y$72="AES",Y$72="F",Y$72="Fiber")," ",IF(OR(Y$72="FS",Y$72="D",Y$72="DIS"),IF(MOD(Y83,9)=1,"—",16*Y83),IF(OR(Y$72="M",Y$72="MADI"),(Y$69-1)*144+80,
IF(OR(Y$72="IPI",Y$72="IP in"),IF(MOD(Y83-1,9)=0,"—",16*Y83),"Err"))))</f>
        <v>7440</v>
      </c>
      <c r="AA84" s="9">
        <f>IF(OR(AA$72="S",AA$72="",AA$72="STD",AA$72="A",AA$72="AES",AA$72="F",AA$72="Fiber")," ",IF(OR(AA$72="FS",AA$72="D",AA$72="DIS"),IF(MOD(AA83,9)=1,"—",16*AA83-15),IF(OR(AA$72="M",AA$72="MADI"),(AA$69-1)*144+17,
IF(OR(AA$72="IPI",AA$72="IP in"),IF(MOD(AA83-1,9)=0,"—",16*AA83-15),"Err"))))</f>
        <v>7281</v>
      </c>
      <c r="AB84" s="7">
        <f>IF(OR(AA$72="S",AA$72="",AA$72="STD",AA$72="A",AA$72="AES",AA$72="F",AA$72="Fiber")," ",IF(OR(AA$72="FS",AA$72="D",AA$72="DIS"),IF(MOD(AA83,9)=1,"—",16*AA83),IF(OR(AA$72="M",AA$72="MADI"),(AA$69-1)*144+80,
IF(OR(AA$72="IPI",AA$72="IP in"),IF(MOD(AA83-1,9)=0,"—",16*AA83),"Err"))))</f>
        <v>7296</v>
      </c>
      <c r="AC84" s="9">
        <f>IF(OR(AC$72="S",AC$72="",AC$72="STD",AC$72="A",AC$72="AES",AC$72="F",AC$72="Fiber")," ",IF(OR(AC$72="FS",AC$72="D",AC$72="DIS"),IF(MOD(AC83,9)=1,"—",16*AC83-15),IF(OR(AC$72="M",AC$72="MADI"),(AC$69-1)*144+17,
IF(OR(AC$72="IPI",AC$72="IP in"),IF(MOD(AC83-1,9)=0,"—",16*AC83-15),"Err"))))</f>
        <v>7137</v>
      </c>
      <c r="AD84" s="7">
        <f>IF(OR(AC$72="S",AC$72="",AC$72="STD",AC$72="A",AC$72="AES",AC$72="F",AC$72="Fiber")," ",IF(OR(AC$72="FS",AC$72="D",AC$72="DIS"),IF(MOD(AC83,9)=1,"—",16*AC83),IF(OR(AC$72="M",AC$72="MADI"),(AC$69-1)*144+80,
IF(OR(AC$72="IPI",AC$72="IP in"),IF(MOD(AC83-1,9)=0,"—",16*AC83),"Err"))))</f>
        <v>7152</v>
      </c>
      <c r="AE84" s="9">
        <f>IF(OR(AE$72="S",AE$72="",AE$72="STD",AE$72="A",AE$72="AES",AE$72="F",AE$72="Fiber")," ",IF(OR(AE$72="FS",AE$72="D",AE$72="DIS"),IF(MOD(AE83,9)=1,"—",16*AE83-15),IF(OR(AE$72="M",AE$72="MADI"),(AE$69-1)*144+17,
IF(OR(AE$72="IPI",AE$72="IP in"),IF(MOD(AE83-1,9)=0,"—",16*AE83-15),"Err"))))</f>
        <v>6993</v>
      </c>
      <c r="AF84" s="7">
        <f>IF(OR(AE$72="S",AE$72="",AE$72="STD",AE$72="A",AE$72="AES",AE$72="F",AE$72="Fiber")," ",IF(OR(AE$72="FS",AE$72="D",AE$72="DIS"),IF(MOD(AE83,9)=1,"—",16*AE83),IF(OR(AE$72="M",AE$72="MADI"),(AE$69-1)*144+80,
IF(OR(AE$72="IPI",AE$72="IP in"),IF(MOD(AE83-1,9)=0,"—",16*AE83),"Err"))))</f>
        <v>7008</v>
      </c>
      <c r="AG84" s="9">
        <f>IF(OR(AG$72="S",AG$72="",AG$72="STD",AG$72="A",AG$72="AES",AG$72="F",AG$72="Fiber")," ",IF(OR(AG$72="FS",AG$72="D",AG$72="DIS"),IF(MOD(AG83,9)=1,"—",16*AG83-15),IF(OR(AG$72="M",AG$72="MADI"),(AG$69-1)*144+17,
IF(OR(AG$72="IPI",AG$72="IP in"),IF(MOD(AG83-1,9)=0,"—",16*AG83-15),"Err"))))</f>
        <v>4545</v>
      </c>
      <c r="AH84" s="7">
        <f>IF(OR(AG$72="S",AG$72="",AG$72="STD",AG$72="A",AG$72="AES",AG$72="F",AG$72="Fiber")," ",IF(OR(AG$72="FS",AG$72="D",AG$72="DIS"),IF(MOD(AG83,9)=1,"—",16*AG83),IF(OR(AG$72="M",AG$72="MADI"),(AG$69-1)*144+80,
IF(OR(AG$72="IPI",AG$72="IP in"),IF(MOD(AG83-1,9)=0,"—",16*AG83),"Err"))))</f>
        <v>4560</v>
      </c>
      <c r="AI84" s="9">
        <f>IF(OR(AI$72="S",AI$72="",AI$72="STD",AI$72="A",AI$72="AES",AI$72="F",AI$72="Fiber")," ",IF(OR(AI$72="FS",AI$72="D",AI$72="DIS"),IF(MOD(AI83,9)=1,"—",16*AI83-15),IF(OR(AI$72="M",AI$72="MADI"),(AI$69-1)*144+17,
IF(OR(AI$72="IPI",AI$72="IP in"),IF(MOD(AI83-1,9)=0,"—",16*AI83-15),"Err"))))</f>
        <v>4401</v>
      </c>
      <c r="AJ84" s="7">
        <f>IF(OR(AI$72="S",AI$72="",AI$72="STD",AI$72="A",AI$72="AES",AI$72="F",AI$72="Fiber")," ",IF(OR(AI$72="FS",AI$72="D",AI$72="DIS"),IF(MOD(AI83,9)=1,"—",16*AI83),IF(OR(AI$72="M",AI$72="MADI"),(AI$69-1)*144+80,
IF(OR(AI$72="IPI",AI$72="IP in"),IF(MOD(AI83-1,9)=0,"—",16*AI83),"Err"))))</f>
        <v>4416</v>
      </c>
      <c r="AK84" s="9" t="str">
        <f>IF(OR(AK$72="S",AK$72="",AK$72="STD",AK$72="A",AK$72="AES",AK$72="F",AK$72="Fiber")," ",IF(OR(AK$72="FS",AK$72="D",AK$72="DIS"),IF(MOD(AK83,9)=1,"—",16*AK83-15),IF(OR(AK$72="M",AK$72="MADI"),(AK$69-1)*144+17,
IF(OR(AK$72="IPI",AK$72="IP in"),IF(MOD(AK83-1,9)=0,"—",16*AK83-15),"Err"))))</f>
        <v xml:space="preserve"> </v>
      </c>
      <c r="AL84" s="7" t="str">
        <f>IF(OR(AK$72="S",AK$72="",AK$72="STD",AK$72="A",AK$72="AES",AK$72="F",AK$72="Fiber")," ",IF(OR(AK$72="FS",AK$72="D",AK$72="DIS"),IF(MOD(AK83,9)=1,"—",16*AK83),IF(OR(AK$72="M",AK$72="MADI"),(AK$69-1)*144+80,
IF(OR(AK$72="IPI",AK$72="IP in"),IF(MOD(AK83-1,9)=0,"—",16*AK83),"Err"))))</f>
        <v xml:space="preserve"> </v>
      </c>
      <c r="AM84" s="9" t="str">
        <f>IF(OR(AM$72="S",AM$72="",AM$72="STD",AM$72="A",AM$72="AES",AM$72="F",AM$72="Fiber")," ",IF(OR(AM$72="FS",AM$72="D",AM$72="DIS"),IF(MOD(AM83,9)=1,"—",16*AM83-15),IF(OR(AM$72="M",AM$72="MADI"),(AM$69-1)*144+17,
IF(OR(AM$72="IPI",AM$72="IP in"),IF(MOD(AM83-1,9)=0,"—",16*AM83-15),"Err"))))</f>
        <v xml:space="preserve"> </v>
      </c>
      <c r="AN84" s="7" t="str">
        <f>IF(OR(AM$72="S",AM$72="",AM$72="STD",AM$72="A",AM$72="AES",AM$72="F",AM$72="Fiber")," ",IF(OR(AM$72="FS",AM$72="D",AM$72="DIS"),IF(MOD(AM83,9)=1,"—",16*AM83),IF(OR(AM$72="M",AM$72="MADI"),(AM$69-1)*144+80,
IF(OR(AM$72="IPI",AM$72="IP in"),IF(MOD(AM83-1,9)=0,"—",16*AM83),"Err"))))</f>
        <v xml:space="preserve"> </v>
      </c>
      <c r="AO84" s="9">
        <f>IF(OR(AO$72="S",AO$72="",AO$72="STD",AO$72="A",AO$72="AES",AO$72="F",AO$72="Fiber")," ",IF(OR(AO$72="FS",AO$72="D",AO$72="DIS"),IF(MOD(AO83,9)=1,"—",16*AO83-15),IF(OR(AO$72="M",AO$72="MADI"),(AO$69-1)*144+17,
IF(OR(AO$72="IPI",AO$72="IP in"),IF(MOD(AO83-1,9)=0,"—",16*AO83-15),"Err"))))</f>
        <v>3905</v>
      </c>
      <c r="AP84" s="7">
        <f>IF(OR(AO$72="S",AO$72="",AO$72="STD",AO$72="A",AO$72="AES",AO$72="F",AO$72="Fiber")," ",IF(OR(AO$72="FS",AO$72="D",AO$72="DIS"),IF(MOD(AO83,9)=1,"—",16*AO83),IF(OR(AO$72="M",AO$72="MADI"),(AO$69-1)*144+80,
IF(OR(AO$72="IPI",AO$72="IP in"),IF(MOD(AO83-1,9)=0,"—",16*AO83),"Err"))))</f>
        <v>3968</v>
      </c>
      <c r="AQ84" s="9">
        <f>IF(OR(AQ$72="S",AQ$72="",AQ$72="STD",AQ$72="A",AQ$72="AES",AQ$72="F",AQ$72="Fiber")," ",IF(OR(AQ$72="FS",AQ$72="D",AQ$72="DIS"),IF(MOD(AQ83,9)=1,"—",16*AQ83-15),IF(OR(AQ$72="M",AQ$72="MADI"),(AQ$69-1)*144+17,
IF(OR(AQ$72="IPI",AQ$72="IP in"),IF(MOD(AQ83-1,9)=0,"—",16*AQ83-15),"Err"))))</f>
        <v>3825</v>
      </c>
      <c r="AR84" s="7">
        <f>IF(OR(AQ$72="S",AQ$72="",AQ$72="STD",AQ$72="A",AQ$72="AES",AQ$72="F",AQ$72="Fiber")," ",IF(OR(AQ$72="FS",AQ$72="D",AQ$72="DIS"),IF(MOD(AQ83,9)=1,"—",16*AQ83),IF(OR(AQ$72="M",AQ$72="MADI"),(AQ$69-1)*144+80,
IF(OR(AQ$72="IPI",AQ$72="IP in"),IF(MOD(AQ83-1,9)=0,"—",16*AQ83),"Err"))))</f>
        <v>3840</v>
      </c>
      <c r="AS84" s="9" t="str">
        <f>IF(OR(AS$72="S",AS$72="",AS$72="STD",AS$72="A",AS$72="AES",AS$72="F",AS$72="Fiber")," ",IF(OR(AS$72="FS",AS$72="D",AS$72="DIS"),IF(MOD(AS83,9)=1,"—",16*AS83-15),IF(OR(AS$72="M",AS$72="MADI"),(AS$69-1)*144+17,
IF(OR(AS$72="IPI",AS$72="IP in"),IF(MOD(AS83-1,9)=0,"—",16*AS83-15),"Err"))))</f>
        <v xml:space="preserve"> </v>
      </c>
      <c r="AT84" s="7" t="str">
        <f>IF(OR(AS$72="S",AS$72="",AS$72="STD",AS$72="A",AS$72="AES",AS$72="F",AS$72="Fiber")," ",IF(OR(AS$72="FS",AS$72="D",AS$72="DIS"),IF(MOD(AS83,9)=1,"—",16*AS83),IF(OR(AS$72="M",AS$72="MADI"),(AS$69-1)*144+80,
IF(OR(AS$72="IPI",AS$72="IP in"),IF(MOD(AS83-1,9)=0,"—",16*AS83),"Err"))))</f>
        <v xml:space="preserve"> </v>
      </c>
      <c r="AU84" s="9" t="str">
        <f>IF(OR(AU$72="S",AU$72="",AU$72="STD",AU$72="A",AU$72="AES",AU$72="F",AU$72="Fiber")," ",IF(OR(AU$72="FS",AU$72="D",AU$72="DIS"),IF(MOD(AU83,9)=1,"—",16*AU83-15),IF(OR(AU$72="M",AU$72="MADI"),(AU$69-1)*144+17,
IF(OR(AU$72="IPI",AU$72="IP in"),IF(MOD(AU83-1,9)=0,"—",16*AU83-15),"Err"))))</f>
        <v xml:space="preserve"> </v>
      </c>
      <c r="AV84" s="7" t="str">
        <f>IF(OR(AU$72="S",AU$72="",AU$72="STD",AU$72="A",AU$72="AES",AU$72="F",AU$72="Fiber")," ",IF(OR(AU$72="FS",AU$72="D",AU$72="DIS"),IF(MOD(AU83,9)=1,"—",16*AU83),IF(OR(AU$72="M",AU$72="MADI"),(AU$69-1)*144+80,
IF(OR(AU$72="IPI",AU$72="IP in"),IF(MOD(AU83-1,9)=0,"—",16*AU83),"Err"))))</f>
        <v xml:space="preserve"> </v>
      </c>
      <c r="AW84" s="9">
        <f>IF(OR(AW$72="S",AW$72="",AW$72="STD",AW$72="A",AW$72="AES",AW$72="F",AW$72="Fiber")," ",IF(OR(AW$72="FS",AW$72="D",AW$72="DIS"),IF(MOD(AW83,9)=1,"—",16*AW83-15),IF(OR(AW$72="M",AW$72="MADI"),(AW$69-1)*144+17,
IF(OR(AW$72="IPI",AW$72="IP in"),IF(MOD(AW83-1,9)=0,"—",16*AW83-15),"Err"))))</f>
        <v>3393</v>
      </c>
      <c r="AX84" s="7">
        <f>IF(OR(AW$72="S",AW$72="",AW$72="STD",AW$72="A",AW$72="AES",AW$72="F",AW$72="Fiber")," ",IF(OR(AW$72="FS",AW$72="D",AW$72="DIS"),IF(MOD(AW83,9)=1,"—",16*AW83),IF(OR(AW$72="M",AW$72="MADI"),(AW$69-1)*144+80,
IF(OR(AW$72="IPI",AW$72="IP in"),IF(MOD(AW83-1,9)=0,"—",16*AW83),"Err"))))</f>
        <v>3408</v>
      </c>
      <c r="AY84" s="9">
        <f>IF(OR(AY$72="S",AY$72="",AY$72="STD",AY$72="A",AY$72="AES",AY$72="F",AY$72="Fiber")," ",IF(OR(AY$72="FS",AY$72="D",AY$72="DIS"),IF(MOD(AY83,9)=1,"—",16*AY83-15),IF(OR(AY$72="M",AY$72="MADI"),(AY$69-1)*144+17,
IF(OR(AY$72="IPI",AY$72="IP in"),IF(MOD(AY83-1,9)=0,"—",16*AY83-15),"Err"))))</f>
        <v>3249</v>
      </c>
      <c r="AZ84" s="7">
        <f>IF(OR(AY$72="S",AY$72="",AY$72="STD",AY$72="A",AY$72="AES",AY$72="F",AY$72="Fiber")," ",IF(OR(AY$72="FS",AY$72="D",AY$72="DIS"),IF(MOD(AY83,9)=1,"—",16*AY83),IF(OR(AY$72="M",AY$72="MADI"),(AY$69-1)*144+80,
IF(OR(AY$72="IPI",AY$72="IP in"),IF(MOD(AY83-1,9)=0,"—",16*AY83),"Err"))))</f>
        <v>3264</v>
      </c>
      <c r="BA84" s="9" t="str">
        <f>IF(OR(BA$72="S",BA$72="",BA$72="STD",BA$72="A",BA$72="AES",BA$72="F",BA$72="Fiber")," ",IF(OR(BA$72="FS",BA$72="D",BA$72="DIS"),IF(MOD(BA83,9)=1,"—",16*BA83-15),IF(OR(BA$72="M",BA$72="MADI"),(BA$69-1)*144+17,
IF(OR(BA$72="IPI",BA$72="IP in"),IF(MOD(BA83-1,9)=0,"—",16*BA83-15),"Err"))))</f>
        <v xml:space="preserve"> </v>
      </c>
      <c r="BB84" s="7" t="str">
        <f>IF(OR(BA$72="S",BA$72="",BA$72="STD",BA$72="A",BA$72="AES",BA$72="F",BA$72="Fiber")," ",IF(OR(BA$72="FS",BA$72="D",BA$72="DIS"),IF(MOD(BA83,9)=1,"—",16*BA83),IF(OR(BA$72="M",BA$72="MADI"),(BA$69-1)*144+80,
IF(OR(BA$72="IPI",BA$72="IP in"),IF(MOD(BA83-1,9)=0,"—",16*BA83),"Err"))))</f>
        <v xml:space="preserve"> </v>
      </c>
      <c r="BC84" s="9" t="str">
        <f>IF(OR(BC$72="S",BC$72="",BC$72="STD",BC$72="A",BC$72="AES",BC$72="F",BC$72="Fiber")," ",IF(OR(BC$72="FS",BC$72="D",BC$72="DIS"),IF(MOD(BC83,9)=1,"—",16*BC83-15),IF(OR(BC$72="M",BC$72="MADI"),(BC$69-1)*144+17,
IF(OR(BC$72="IPI",BC$72="IP in"),IF(MOD(BC83-1,9)=0,"—",16*BC83-15),"Err"))))</f>
        <v xml:space="preserve"> </v>
      </c>
      <c r="BD84" s="7" t="str">
        <f>IF(OR(BC$72="S",BC$72="",BC$72="STD",BC$72="A",BC$72="AES",BC$72="F",BC$72="Fiber")," ",IF(OR(BC$72="FS",BC$72="D",BC$72="DIS"),IF(MOD(BC83,9)=1,"—",16*BC83),IF(OR(BC$72="M",BC$72="MADI"),(BC$69-1)*144+80,
IF(OR(BC$72="IPI",BC$72="IP in"),IF(MOD(BC83-1,9)=0,"—",16*BC83),"Err"))))</f>
        <v xml:space="preserve"> </v>
      </c>
      <c r="BE84" s="9">
        <f>IF(OR(BE$72="S",BE$72="",BE$72="STD",BE$72="A",BE$72="AES",BE$72="F",BE$72="Fiber")," ",IF(OR(BE$72="FS",BE$72="D",BE$72="DIS"),IF(MOD(BE83,9)=1,"—",16*BE83-15),IF(OR(BE$72="M",BE$72="MADI"),(BE$69-1)*144+17,
IF(OR(BE$72="IPI",BE$72="IP in"),IF(MOD(BE83-1,9)=0,"—",16*BE83-15),"Err"))))</f>
        <v>2753</v>
      </c>
      <c r="BF84" s="7">
        <f>IF(OR(BE$72="S",BE$72="",BE$72="STD",BE$72="A",BE$72="AES",BE$72="F",BE$72="Fiber")," ",IF(OR(BE$72="FS",BE$72="D",BE$72="DIS"),IF(MOD(BE83,9)=1,"—",16*BE83),IF(OR(BE$72="M",BE$72="MADI"),(BE$69-1)*144+80,
IF(OR(BE$72="IPI",BE$72="IP in"),IF(MOD(BE83-1,9)=0,"—",16*BE83),"Err"))))</f>
        <v>2816</v>
      </c>
      <c r="BG84" s="9">
        <f>IF(OR(BG$72="S",BG$72="",BG$72="STD",BG$72="A",BG$72="AES",BG$72="F",BG$72="Fiber")," ",IF(OR(BG$72="FS",BG$72="D",BG$72="DIS"),IF(MOD(BG83,9)=1,"—",16*BG83-15),IF(OR(BG$72="M",BG$72="MADI"),(BG$69-1)*144+17,
IF(OR(BG$72="IPI",BG$72="IP in"),IF(MOD(BG83-1,9)=0,"—",16*BG83-15),"Err"))))</f>
        <v>2673</v>
      </c>
      <c r="BH84" s="7">
        <f>IF(OR(BG$72="S",BG$72="",BG$72="STD",BG$72="A",BG$72="AES",BG$72="F",BG$72="Fiber")," ",IF(OR(BG$72="FS",BG$72="D",BG$72="DIS"),IF(MOD(BG83,9)=1,"—",16*BG83),IF(OR(BG$72="M",BG$72="MADI"),(BG$69-1)*144+80,
IF(OR(BG$72="IPI",BG$72="IP in"),IF(MOD(BG83-1,9)=0,"—",16*BG83),"Err"))))</f>
        <v>2688</v>
      </c>
      <c r="BI84" s="9" t="str">
        <f>IF(OR(BI$72="S",BI$72="",BI$72="STD",BI$72="A",BI$72="AES",BI$72="F",BI$72="Fiber")," ",IF(OR(BI$72="FS",BI$72="D",BI$72="DIS"),IF(MOD(BI83,9)=1,"—",16*BI83-15),IF(OR(BI$72="M",BI$72="MADI"),(BI$69-1)*144+17,
IF(OR(BI$72="IPI",BI$72="IP in"),IF(MOD(BI83-1,9)=0,"—",16*BI83-15),"Err"))))</f>
        <v xml:space="preserve"> </v>
      </c>
      <c r="BJ84" s="7" t="str">
        <f>IF(OR(BI$72="S",BI$72="",BI$72="STD",BI$72="A",BI$72="AES",BI$72="F",BI$72="Fiber")," ",IF(OR(BI$72="FS",BI$72="D",BI$72="DIS"),IF(MOD(BI83,9)=1,"—",16*BI83),IF(OR(BI$72="M",BI$72="MADI"),(BI$69-1)*144+80,
IF(OR(BI$72="IPI",BI$72="IP in"),IF(MOD(BI83-1,9)=0,"—",16*BI83),"Err"))))</f>
        <v xml:space="preserve"> </v>
      </c>
      <c r="BK84" s="9">
        <f>IF(OR(BK$72="S",BK$72="",BK$72="STD",BK$72="A",BK$72="AES",BK$72="F",BK$72="Fiber")," ",IF(OR(BK$72="FS",BK$72="D",BK$72="DIS"),IF(MOD(BK83,9)=1,"—",16*BK83-15),IF(OR(BK$72="M",BK$72="MADI"),(BK$69-1)*144+17,
IF(OR(BK$72="IPI",BK$72="IP in"),IF(MOD(BK83-1,9)=0,"—",16*BK83-15),"Err"))))</f>
        <v>2385</v>
      </c>
      <c r="BL84" s="7">
        <f>IF(OR(BK$72="S",BK$72="",BK$72="STD",BK$72="A",BK$72="AES",BK$72="F",BK$72="Fiber")," ",IF(OR(BK$72="FS",BK$72="D",BK$72="DIS"),IF(MOD(BK83,9)=1,"—",16*BK83),IF(OR(BK$72="M",BK$72="MADI"),(BK$69-1)*144+80,
IF(OR(BK$72="IPI",BK$72="IP in"),IF(MOD(BK83-1,9)=0,"—",16*BK83),"Err"))))</f>
        <v>2400</v>
      </c>
    </row>
    <row r="85" spans="1:66" x14ac:dyDescent="0.25">
      <c r="A85" s="8">
        <f>(A$69)*9-2</f>
        <v>574</v>
      </c>
      <c r="B85" s="6"/>
      <c r="C85" s="8">
        <f>(C$69)*9-2</f>
        <v>565</v>
      </c>
      <c r="D85" s="6"/>
      <c r="E85" s="8">
        <f>(E$69)*9-2</f>
        <v>556</v>
      </c>
      <c r="F85" s="6"/>
      <c r="G85" s="8">
        <f>(G$69)*9-2</f>
        <v>547</v>
      </c>
      <c r="H85" s="6"/>
      <c r="I85" s="8">
        <f>(I$69)*9-2</f>
        <v>538</v>
      </c>
      <c r="J85" s="6"/>
      <c r="K85" s="8">
        <f>(K$69)*9-2</f>
        <v>529</v>
      </c>
      <c r="L85" s="6"/>
      <c r="M85" s="8">
        <f>(M$69)*9-2</f>
        <v>520</v>
      </c>
      <c r="N85" s="6"/>
      <c r="O85" s="8">
        <f>(O$69)*9-2</f>
        <v>511</v>
      </c>
      <c r="P85" s="6"/>
      <c r="Q85" s="8">
        <f>(Q$69)*9-2</f>
        <v>502</v>
      </c>
      <c r="R85" s="6"/>
      <c r="S85" s="8">
        <f>(S$69)*9-2</f>
        <v>493</v>
      </c>
      <c r="T85" s="6"/>
      <c r="U85" s="8">
        <f>(U$69)*9-2</f>
        <v>484</v>
      </c>
      <c r="V85" s="6"/>
      <c r="W85" s="8">
        <f>(W$69)*9-2</f>
        <v>475</v>
      </c>
      <c r="X85" s="6"/>
      <c r="Y85" s="8">
        <f>(Y$69)*9-2</f>
        <v>466</v>
      </c>
      <c r="Z85" s="6"/>
      <c r="AA85" s="8">
        <f>(AA$69)*9-2</f>
        <v>457</v>
      </c>
      <c r="AB85" s="6"/>
      <c r="AC85" s="8">
        <f>(AC$69)*9-2</f>
        <v>448</v>
      </c>
      <c r="AD85" s="6"/>
      <c r="AE85" s="8">
        <f>(AE$69)*9-2</f>
        <v>439</v>
      </c>
      <c r="AF85" s="6"/>
      <c r="AG85" s="8">
        <f>(AG$69)*9-2</f>
        <v>286</v>
      </c>
      <c r="AH85" s="6"/>
      <c r="AI85" s="8">
        <f>(AI$69)*9-2</f>
        <v>277</v>
      </c>
      <c r="AJ85" s="6"/>
      <c r="AK85" s="8">
        <f>(AK$69)*9-2</f>
        <v>268</v>
      </c>
      <c r="AL85" s="6"/>
      <c r="AM85" s="8">
        <f>(AM$69)*9-2</f>
        <v>259</v>
      </c>
      <c r="AN85" s="6"/>
      <c r="AO85" s="8">
        <f>(AO$69)*9-2</f>
        <v>250</v>
      </c>
      <c r="AP85" s="6"/>
      <c r="AQ85" s="8">
        <f>(AQ$69)*9-2</f>
        <v>241</v>
      </c>
      <c r="AR85" s="6"/>
      <c r="AS85" s="8">
        <f>(AS$69)*9-2</f>
        <v>232</v>
      </c>
      <c r="AT85" s="6"/>
      <c r="AU85" s="8">
        <f>(AU$69)*9-2</f>
        <v>223</v>
      </c>
      <c r="AV85" s="6"/>
      <c r="AW85" s="8">
        <f>(AW$69)*9-2</f>
        <v>214</v>
      </c>
      <c r="AX85" s="6"/>
      <c r="AY85" s="8">
        <f>(AY$69)*9-2</f>
        <v>205</v>
      </c>
      <c r="AZ85" s="6"/>
      <c r="BA85" s="8">
        <f>(BA$69)*9-2</f>
        <v>196</v>
      </c>
      <c r="BB85" s="6"/>
      <c r="BC85" s="8">
        <f>(BC$69)*9-2</f>
        <v>187</v>
      </c>
      <c r="BD85" s="6"/>
      <c r="BE85" s="8">
        <f>(BE$69)*9-2</f>
        <v>178</v>
      </c>
      <c r="BF85" s="6"/>
      <c r="BG85" s="8">
        <f>(BG$69)*9-2</f>
        <v>169</v>
      </c>
      <c r="BH85" s="6"/>
      <c r="BI85" s="8">
        <f>(BI$69)*9-2</f>
        <v>160</v>
      </c>
      <c r="BJ85" s="6"/>
      <c r="BK85" s="8">
        <f>(BK$69)*9-2</f>
        <v>151</v>
      </c>
      <c r="BL85" s="6"/>
    </row>
    <row r="86" spans="1:66" x14ac:dyDescent="0.25">
      <c r="A86" s="9">
        <f>IF(OR(A$72="S",A$72="",A$72="STD",A$72="A",A$72="AES",A$72="F",A$72="Fiber")," ",IF(OR(A$72="FS",A$72="D",A$72="DIS"),IF(MOD(A85,9)=1,"—",16*A85-15),IF(OR(A$72="M",A$72="MADI"),(A$69-1)*144+17,
IF(OR(A$72="IPI",A$72="IP in"),IF(MOD(A85-1,9)=0,"—",16*A85-15),"Err"))))</f>
        <v>9169</v>
      </c>
      <c r="B86" s="7">
        <f>IF(OR(A$72="S",A$72="",A$72="STD",A$72="A",A$72="AES",A$72="F",A$72="Fiber")," ",IF(OR(A$72="FS",A$72="D",A$72="DIS"),IF(MOD(A85,9)=1,"—",16*A85),IF(OR(A$72="M",A$72="MADI"),(A$69-1)*144+80,
IF(OR(A$72="IPI",A$72="IP in"),IF(MOD(A85-1,9)=0,"—",16*A85),"Err"))))</f>
        <v>9184</v>
      </c>
      <c r="C86" s="9">
        <f>IF(OR(C$72="S",C$72="",C$72="STD",C$72="A",C$72="AES",C$72="F",C$72="Fiber")," ",IF(OR(C$72="FS",C$72="D",C$72="DIS"),IF(MOD(C85,9)=1,"—",16*C85-15),IF(OR(C$72="M",C$72="MADI"),(C$69-1)*144+17,
IF(OR(C$72="IPI",C$72="IP in"),IF(MOD(C85-1,9)=0,"—",16*C85-15),"Err"))))</f>
        <v>9025</v>
      </c>
      <c r="D86" s="7">
        <f>IF(OR(C$72="S",C$72="",C$72="STD",C$72="A",C$72="AES",C$72="F",C$72="Fiber")," ",IF(OR(C$72="FS",C$72="D",C$72="DIS"),IF(MOD(C85,9)=1,"—",16*C85),IF(OR(C$72="M",C$72="MADI"),(C$69-1)*144+80,
IF(OR(C$72="IPI",C$72="IP in"),IF(MOD(C85-1,9)=0,"—",16*C85),"Err"))))</f>
        <v>9040</v>
      </c>
      <c r="E86" s="9">
        <f>IF(OR(E$72="S",E$72="",E$72="STD",E$72="A",E$72="AES",E$72="F",E$72="Fiber")," ",IF(OR(E$72="FS",E$72="D",E$72="DIS"),IF(MOD(E85,9)=1,"—",16*E85-15),IF(OR(E$72="M",E$72="MADI"),(E$69-1)*144+17,
IF(OR(E$72="IPI",E$72="IP in"),IF(MOD(E85-1,9)=0,"—",16*E85-15),"Err"))))</f>
        <v>8881</v>
      </c>
      <c r="F86" s="7">
        <f>IF(OR(E$72="S",E$72="",E$72="STD",E$72="A",E$72="AES",E$72="F",E$72="Fiber")," ",IF(OR(E$72="FS",E$72="D",E$72="DIS"),IF(MOD(E85,9)=1,"—",16*E85),IF(OR(E$72="M",E$72="MADI"),(E$69-1)*144+80,
IF(OR(E$72="IPI",E$72="IP in"),IF(MOD(E85-1,9)=0,"—",16*E85),"Err"))))</f>
        <v>8896</v>
      </c>
      <c r="G86" s="9">
        <f>IF(OR(G$72="S",G$72="",G$72="STD",G$72="A",G$72="AES",G$72="F",G$72="Fiber")," ",IF(OR(G$72="FS",G$72="D",G$72="DIS"),IF(MOD(G85,9)=1,"—",16*G85-15),IF(OR(G$72="M",G$72="MADI"),(G$69-1)*144+17,
IF(OR(G$72="IPI",G$72="IP in"),IF(MOD(G85-1,9)=0,"—",16*G85-15),"Err"))))</f>
        <v>8737</v>
      </c>
      <c r="H86" s="7">
        <f>IF(OR(G$72="S",G$72="",G$72="STD",G$72="A",G$72="AES",G$72="F",G$72="Fiber")," ",IF(OR(G$72="FS",G$72="D",G$72="DIS"),IF(MOD(G85,9)=1,"—",16*G85),IF(OR(G$72="M",G$72="MADI"),(G$69-1)*144+80,
IF(OR(G$72="IPI",G$72="IP in"),IF(MOD(G85-1,9)=0,"—",16*G85),"Err"))))</f>
        <v>8752</v>
      </c>
      <c r="I86" s="9">
        <f>IF(OR(I$72="S",I$72="",I$72="STD",I$72="A",I$72="AES",I$72="F",I$72="Fiber")," ",IF(OR(I$72="FS",I$72="D",I$72="DIS"),IF(MOD(I85,9)=1,"—",16*I85-15),IF(OR(I$72="M",I$72="MADI"),(I$69-1)*144+17,
IF(OR(I$72="IPI",I$72="IP in"),IF(MOD(I85-1,9)=0,"—",16*I85-15),"Err"))))</f>
        <v>8593</v>
      </c>
      <c r="J86" s="7">
        <f>IF(OR(I$72="S",I$72="",I$72="STD",I$72="A",I$72="AES",I$72="F",I$72="Fiber")," ",IF(OR(I$72="FS",I$72="D",I$72="DIS"),IF(MOD(I85,9)=1,"—",16*I85),IF(OR(I$72="M",I$72="MADI"),(I$69-1)*144+80,
IF(OR(I$72="IPI",I$72="IP in"),IF(MOD(I85-1,9)=0,"—",16*I85),"Err"))))</f>
        <v>8608</v>
      </c>
      <c r="K86" s="9">
        <f>IF(OR(K$72="S",K$72="",K$72="STD",K$72="A",K$72="AES",K$72="F",K$72="Fiber")," ",IF(OR(K$72="FS",K$72="D",K$72="DIS"),IF(MOD(K85,9)=1,"—",16*K85-15),IF(OR(K$72="M",K$72="MADI"),(K$69-1)*144+17,
IF(OR(K$72="IPI",K$72="IP in"),IF(MOD(K85-1,9)=0,"—",16*K85-15),"Err"))))</f>
        <v>8449</v>
      </c>
      <c r="L86" s="7">
        <f>IF(OR(K$72="S",K$72="",K$72="STD",K$72="A",K$72="AES",K$72="F",K$72="Fiber")," ",IF(OR(K$72="FS",K$72="D",K$72="DIS"),IF(MOD(K85,9)=1,"—",16*K85),IF(OR(K$72="M",K$72="MADI"),(K$69-1)*144+80,
IF(OR(K$72="IPI",K$72="IP in"),IF(MOD(K85-1,9)=0,"—",16*K85),"Err"))))</f>
        <v>8464</v>
      </c>
      <c r="M86" s="9">
        <f>IF(OR(M$72="S",M$72="",M$72="STD",M$72="A",M$72="AES",M$72="F",M$72="Fiber")," ",IF(OR(M$72="FS",M$72="D",M$72="DIS"),IF(MOD(M85,9)=1,"—",16*M85-15),IF(OR(M$72="M",M$72="MADI"),(M$69-1)*144+17,
IF(OR(M$72="IPI",M$72="IP in"),IF(MOD(M85-1,9)=0,"—",16*M85-15),"Err"))))</f>
        <v>8305</v>
      </c>
      <c r="N86" s="7">
        <f>IF(OR(M$72="S",M$72="",M$72="STD",M$72="A",M$72="AES",M$72="F",M$72="Fiber")," ",IF(OR(M$72="FS",M$72="D",M$72="DIS"),IF(MOD(M85,9)=1,"—",16*M85),IF(OR(M$72="M",M$72="MADI"),(M$69-1)*144+80,
IF(OR(M$72="IPI",M$72="IP in"),IF(MOD(M85-1,9)=0,"—",16*M85),"Err"))))</f>
        <v>8320</v>
      </c>
      <c r="O86" s="9">
        <f>IF(OR(O$72="S",O$72="",O$72="STD",O$72="A",O$72="AES",O$72="F",O$72="Fiber")," ",IF(OR(O$72="FS",O$72="D",O$72="DIS"),IF(MOD(O85,9)=1,"—",16*O85-15),IF(OR(O$72="M",O$72="MADI"),(O$69-1)*144+17,
IF(OR(O$72="IPI",O$72="IP in"),IF(MOD(O85-1,9)=0,"—",16*O85-15),"Err"))))</f>
        <v>8161</v>
      </c>
      <c r="P86" s="7">
        <f>IF(OR(O$72="S",O$72="",O$72="STD",O$72="A",O$72="AES",O$72="F",O$72="Fiber")," ",IF(OR(O$72="FS",O$72="D",O$72="DIS"),IF(MOD(O85,9)=1,"—",16*O85),IF(OR(O$72="M",O$72="MADI"),(O$69-1)*144+80,
IF(OR(O$72="IPI",O$72="IP in"),IF(MOD(O85-1,9)=0,"—",16*O85),"Err"))))</f>
        <v>8176</v>
      </c>
      <c r="Q86" s="9">
        <f>IF(OR(Q$72="S",Q$72="",Q$72="STD",Q$72="A",Q$72="AES",Q$72="F",Q$72="Fiber")," ",IF(OR(Q$72="FS",Q$72="D",Q$72="DIS"),IF(MOD(Q85,9)=1,"—",16*Q85-15),IF(OR(Q$72="M",Q$72="MADI"),(Q$69-1)*144+17,
IF(OR(Q$72="IPI",Q$72="IP in"),IF(MOD(Q85-1,9)=0,"—",16*Q85-15),"Err"))))</f>
        <v>8017</v>
      </c>
      <c r="R86" s="7">
        <f>IF(OR(Q$72="S",Q$72="",Q$72="STD",Q$72="A",Q$72="AES",Q$72="F",Q$72="Fiber")," ",IF(OR(Q$72="FS",Q$72="D",Q$72="DIS"),IF(MOD(Q85,9)=1,"—",16*Q85),IF(OR(Q$72="M",Q$72="MADI"),(Q$69-1)*144+80,
IF(OR(Q$72="IPI",Q$72="IP in"),IF(MOD(Q85-1,9)=0,"—",16*Q85),"Err"))))</f>
        <v>8032</v>
      </c>
      <c r="S86" s="9">
        <f>IF(OR(S$72="S",S$72="",S$72="STD",S$72="A",S$72="AES",S$72="F",S$72="Fiber")," ",IF(OR(S$72="FS",S$72="D",S$72="DIS"),IF(MOD(S85,9)=1,"—",16*S85-15),IF(OR(S$72="M",S$72="MADI"),(S$69-1)*144+17,
IF(OR(S$72="IPI",S$72="IP in"),IF(MOD(S85-1,9)=0,"—",16*S85-15),"Err"))))</f>
        <v>7873</v>
      </c>
      <c r="T86" s="7">
        <f>IF(OR(S$72="S",S$72="",S$72="STD",S$72="A",S$72="AES",S$72="F",S$72="Fiber")," ",IF(OR(S$72="FS",S$72="D",S$72="DIS"),IF(MOD(S85,9)=1,"—",16*S85),IF(OR(S$72="M",S$72="MADI"),(S$69-1)*144+80,
IF(OR(S$72="IPI",S$72="IP in"),IF(MOD(S85-1,9)=0,"—",16*S85),"Err"))))</f>
        <v>7888</v>
      </c>
      <c r="U86" s="9">
        <f>IF(OR(U$72="S",U$72="",U$72="STD",U$72="A",U$72="AES",U$72="F",U$72="Fiber")," ",IF(OR(U$72="FS",U$72="D",U$72="DIS"),IF(MOD(U85,9)=1,"—",16*U85-15),IF(OR(U$72="M",U$72="MADI"),(U$69-1)*144+17,
IF(OR(U$72="IPI",U$72="IP in"),IF(MOD(U85-1,9)=0,"—",16*U85-15),"Err"))))</f>
        <v>7729</v>
      </c>
      <c r="V86" s="7">
        <f>IF(OR(U$72="S",U$72="",U$72="STD",U$72="A",U$72="AES",U$72="F",U$72="Fiber")," ",IF(OR(U$72="FS",U$72="D",U$72="DIS"),IF(MOD(U85,9)=1,"—",16*U85),IF(OR(U$72="M",U$72="MADI"),(U$69-1)*144+80,
IF(OR(U$72="IPI",U$72="IP in"),IF(MOD(U85-1,9)=0,"—",16*U85),"Err"))))</f>
        <v>7744</v>
      </c>
      <c r="W86" s="9">
        <f>IF(OR(W$72="S",W$72="",W$72="STD",W$72="A",W$72="AES",W$72="F",W$72="Fiber")," ",IF(OR(W$72="FS",W$72="D",W$72="DIS"),IF(MOD(W85,9)=1,"—",16*W85-15),IF(OR(W$72="M",W$72="MADI"),(W$69-1)*144+17,
IF(OR(W$72="IPI",W$72="IP in"),IF(MOD(W85-1,9)=0,"—",16*W85-15),"Err"))))</f>
        <v>7585</v>
      </c>
      <c r="X86" s="7">
        <f>IF(OR(W$72="S",W$72="",W$72="STD",W$72="A",W$72="AES",W$72="F",W$72="Fiber")," ",IF(OR(W$72="FS",W$72="D",W$72="DIS"),IF(MOD(W85,9)=1,"—",16*W85),IF(OR(W$72="M",W$72="MADI"),(W$69-1)*144+80,
IF(OR(W$72="IPI",W$72="IP in"),IF(MOD(W85-1,9)=0,"—",16*W85),"Err"))))</f>
        <v>7600</v>
      </c>
      <c r="Y86" s="9">
        <f>IF(OR(Y$72="S",Y$72="",Y$72="STD",Y$72="A",Y$72="AES",Y$72="F",Y$72="Fiber")," ",IF(OR(Y$72="FS",Y$72="D",Y$72="DIS"),IF(MOD(Y85,9)=1,"—",16*Y85-15),IF(OR(Y$72="M",Y$72="MADI"),(Y$69-1)*144+17,
IF(OR(Y$72="IPI",Y$72="IP in"),IF(MOD(Y85-1,9)=0,"—",16*Y85-15),"Err"))))</f>
        <v>7441</v>
      </c>
      <c r="Z86" s="7">
        <f>IF(OR(Y$72="S",Y$72="",Y$72="STD",Y$72="A",Y$72="AES",Y$72="F",Y$72="Fiber")," ",IF(OR(Y$72="FS",Y$72="D",Y$72="DIS"),IF(MOD(Y85,9)=1,"—",16*Y85),IF(OR(Y$72="M",Y$72="MADI"),(Y$69-1)*144+80,
IF(OR(Y$72="IPI",Y$72="IP in"),IF(MOD(Y85-1,9)=0,"—",16*Y85),"Err"))))</f>
        <v>7456</v>
      </c>
      <c r="AA86" s="9">
        <f>IF(OR(AA$72="S",AA$72="",AA$72="STD",AA$72="A",AA$72="AES",AA$72="F",AA$72="Fiber")," ",IF(OR(AA$72="FS",AA$72="D",AA$72="DIS"),IF(MOD(AA85,9)=1,"—",16*AA85-15),IF(OR(AA$72="M",AA$72="MADI"),(AA$69-1)*144+17,
IF(OR(AA$72="IPI",AA$72="IP in"),IF(MOD(AA85-1,9)=0,"—",16*AA85-15),"Err"))))</f>
        <v>7297</v>
      </c>
      <c r="AB86" s="7">
        <f>IF(OR(AA$72="S",AA$72="",AA$72="STD",AA$72="A",AA$72="AES",AA$72="F",AA$72="Fiber")," ",IF(OR(AA$72="FS",AA$72="D",AA$72="DIS"),IF(MOD(AA85,9)=1,"—",16*AA85),IF(OR(AA$72="M",AA$72="MADI"),(AA$69-1)*144+80,
IF(OR(AA$72="IPI",AA$72="IP in"),IF(MOD(AA85-1,9)=0,"—",16*AA85),"Err"))))</f>
        <v>7312</v>
      </c>
      <c r="AC86" s="9">
        <f>IF(OR(AC$72="S",AC$72="",AC$72="STD",AC$72="A",AC$72="AES",AC$72="F",AC$72="Fiber")," ",IF(OR(AC$72="FS",AC$72="D",AC$72="DIS"),IF(MOD(AC85,9)=1,"—",16*AC85-15),IF(OR(AC$72="M",AC$72="MADI"),(AC$69-1)*144+17,
IF(OR(AC$72="IPI",AC$72="IP in"),IF(MOD(AC85-1,9)=0,"—",16*AC85-15),"Err"))))</f>
        <v>7153</v>
      </c>
      <c r="AD86" s="7">
        <f>IF(OR(AC$72="S",AC$72="",AC$72="STD",AC$72="A",AC$72="AES",AC$72="F",AC$72="Fiber")," ",IF(OR(AC$72="FS",AC$72="D",AC$72="DIS"),IF(MOD(AC85,9)=1,"—",16*AC85),IF(OR(AC$72="M",AC$72="MADI"),(AC$69-1)*144+80,
IF(OR(AC$72="IPI",AC$72="IP in"),IF(MOD(AC85-1,9)=0,"—",16*AC85),"Err"))))</f>
        <v>7168</v>
      </c>
      <c r="AE86" s="9">
        <f>IF(OR(AE$72="S",AE$72="",AE$72="STD",AE$72="A",AE$72="AES",AE$72="F",AE$72="Fiber")," ",IF(OR(AE$72="FS",AE$72="D",AE$72="DIS"),IF(MOD(AE85,9)=1,"—",16*AE85-15),IF(OR(AE$72="M",AE$72="MADI"),(AE$69-1)*144+17,
IF(OR(AE$72="IPI",AE$72="IP in"),IF(MOD(AE85-1,9)=0,"—",16*AE85-15),"Err"))))</f>
        <v>7009</v>
      </c>
      <c r="AF86" s="7">
        <f>IF(OR(AE$72="S",AE$72="",AE$72="STD",AE$72="A",AE$72="AES",AE$72="F",AE$72="Fiber")," ",IF(OR(AE$72="FS",AE$72="D",AE$72="DIS"),IF(MOD(AE85,9)=1,"—",16*AE85),IF(OR(AE$72="M",AE$72="MADI"),(AE$69-1)*144+80,
IF(OR(AE$72="IPI",AE$72="IP in"),IF(MOD(AE85-1,9)=0,"—",16*AE85),"Err"))))</f>
        <v>7024</v>
      </c>
      <c r="AG86" s="9">
        <f>IF(OR(AG$72="S",AG$72="",AG$72="STD",AG$72="A",AG$72="AES",AG$72="F",AG$72="Fiber")," ",IF(OR(AG$72="FS",AG$72="D",AG$72="DIS"),IF(MOD(AG85,9)=1,"—",16*AG85-15),IF(OR(AG$72="M",AG$72="MADI"),(AG$69-1)*144+17,
IF(OR(AG$72="IPI",AG$72="IP in"),IF(MOD(AG85-1,9)=0,"—",16*AG85-15),"Err"))))</f>
        <v>4561</v>
      </c>
      <c r="AH86" s="7">
        <f>IF(OR(AG$72="S",AG$72="",AG$72="STD",AG$72="A",AG$72="AES",AG$72="F",AG$72="Fiber")," ",IF(OR(AG$72="FS",AG$72="D",AG$72="DIS"),IF(MOD(AG85,9)=1,"—",16*AG85),IF(OR(AG$72="M",AG$72="MADI"),(AG$69-1)*144+80,
IF(OR(AG$72="IPI",AG$72="IP in"),IF(MOD(AG85-1,9)=0,"—",16*AG85),"Err"))))</f>
        <v>4576</v>
      </c>
      <c r="AI86" s="9">
        <f>IF(OR(AI$72="S",AI$72="",AI$72="STD",AI$72="A",AI$72="AES",AI$72="F",AI$72="Fiber")," ",IF(OR(AI$72="FS",AI$72="D",AI$72="DIS"),IF(MOD(AI85,9)=1,"—",16*AI85-15),IF(OR(AI$72="M",AI$72="MADI"),(AI$69-1)*144+17,
IF(OR(AI$72="IPI",AI$72="IP in"),IF(MOD(AI85-1,9)=0,"—",16*AI85-15),"Err"))))</f>
        <v>4417</v>
      </c>
      <c r="AJ86" s="7">
        <f>IF(OR(AI$72="S",AI$72="",AI$72="STD",AI$72="A",AI$72="AES",AI$72="F",AI$72="Fiber")," ",IF(OR(AI$72="FS",AI$72="D",AI$72="DIS"),IF(MOD(AI85,9)=1,"—",16*AI85),IF(OR(AI$72="M",AI$72="MADI"),(AI$69-1)*144+80,
IF(OR(AI$72="IPI",AI$72="IP in"),IF(MOD(AI85-1,9)=0,"—",16*AI85),"Err"))))</f>
        <v>4432</v>
      </c>
      <c r="AK86" s="9" t="str">
        <f>IF(OR(AK$72="S",AK$72="",AK$72="STD",AK$72="A",AK$72="AES",AK$72="F",AK$72="Fiber")," ",IF(OR(AK$72="FS",AK$72="D",AK$72="DIS"),IF(MOD(AK85,9)=1,"—",16*AK85-15),IF(OR(AK$72="M",AK$72="MADI"),(AK$69-1)*144+17,
IF(OR(AK$72="IPI",AK$72="IP in"),IF(MOD(AK85-1,9)=0,"—",16*AK85-15),"Err"))))</f>
        <v xml:space="preserve"> </v>
      </c>
      <c r="AL86" s="7" t="str">
        <f>IF(OR(AK$72="S",AK$72="",AK$72="STD",AK$72="A",AK$72="AES",AK$72="F",AK$72="Fiber")," ",IF(OR(AK$72="FS",AK$72="D",AK$72="DIS"),IF(MOD(AK85,9)=1,"—",16*AK85),IF(OR(AK$72="M",AK$72="MADI"),(AK$69-1)*144+80,
IF(OR(AK$72="IPI",AK$72="IP in"),IF(MOD(AK85-1,9)=0,"—",16*AK85),"Err"))))</f>
        <v xml:space="preserve"> </v>
      </c>
      <c r="AM86" s="9" t="str">
        <f>IF(OR(AM$72="S",AM$72="",AM$72="STD",AM$72="A",AM$72="AES",AM$72="F",AM$72="Fiber")," ",IF(OR(AM$72="FS",AM$72="D",AM$72="DIS"),IF(MOD(AM85,9)=1,"—",16*AM85-15),IF(OR(AM$72="M",AM$72="MADI"),(AM$69-1)*144+17,
IF(OR(AM$72="IPI",AM$72="IP in"),IF(MOD(AM85-1,9)=0,"—",16*AM85-15),"Err"))))</f>
        <v xml:space="preserve"> </v>
      </c>
      <c r="AN86" s="7" t="str">
        <f>IF(OR(AM$72="S",AM$72="",AM$72="STD",AM$72="A",AM$72="AES",AM$72="F",AM$72="Fiber")," ",IF(OR(AM$72="FS",AM$72="D",AM$72="DIS"),IF(MOD(AM85,9)=1,"—",16*AM85),IF(OR(AM$72="M",AM$72="MADI"),(AM$69-1)*144+80,
IF(OR(AM$72="IPI",AM$72="IP in"),IF(MOD(AM85-1,9)=0,"—",16*AM85),"Err"))))</f>
        <v xml:space="preserve"> </v>
      </c>
      <c r="AO86" s="9">
        <f>IF(OR(AO$72="S",AO$72="",AO$72="STD",AO$72="A",AO$72="AES",AO$72="F",AO$72="Fiber")," ",IF(OR(AO$72="FS",AO$72="D",AO$72="DIS"),IF(MOD(AO85,9)=1,"—",16*AO85-15),IF(OR(AO$72="M",AO$72="MADI"),(AO$69-1)*144+17,
IF(OR(AO$72="IPI",AO$72="IP in"),IF(MOD(AO85-1,9)=0,"—",16*AO85-15),"Err"))))</f>
        <v>3905</v>
      </c>
      <c r="AP86" s="7">
        <f>IF(OR(AO$72="S",AO$72="",AO$72="STD",AO$72="A",AO$72="AES",AO$72="F",AO$72="Fiber")," ",IF(OR(AO$72="FS",AO$72="D",AO$72="DIS"),IF(MOD(AO85,9)=1,"—",16*AO85),IF(OR(AO$72="M",AO$72="MADI"),(AO$69-1)*144+80,
IF(OR(AO$72="IPI",AO$72="IP in"),IF(MOD(AO85-1,9)=0,"—",16*AO85),"Err"))))</f>
        <v>3968</v>
      </c>
      <c r="AQ86" s="9">
        <f>IF(OR(AQ$72="S",AQ$72="",AQ$72="STD",AQ$72="A",AQ$72="AES",AQ$72="F",AQ$72="Fiber")," ",IF(OR(AQ$72="FS",AQ$72="D",AQ$72="DIS"),IF(MOD(AQ85,9)=1,"—",16*AQ85-15),IF(OR(AQ$72="M",AQ$72="MADI"),(AQ$69-1)*144+17,
IF(OR(AQ$72="IPI",AQ$72="IP in"),IF(MOD(AQ85-1,9)=0,"—",16*AQ85-15),"Err"))))</f>
        <v>3841</v>
      </c>
      <c r="AR86" s="7">
        <f>IF(OR(AQ$72="S",AQ$72="",AQ$72="STD",AQ$72="A",AQ$72="AES",AQ$72="F",AQ$72="Fiber")," ",IF(OR(AQ$72="FS",AQ$72="D",AQ$72="DIS"),IF(MOD(AQ85,9)=1,"—",16*AQ85),IF(OR(AQ$72="M",AQ$72="MADI"),(AQ$69-1)*144+80,
IF(OR(AQ$72="IPI",AQ$72="IP in"),IF(MOD(AQ85-1,9)=0,"—",16*AQ85),"Err"))))</f>
        <v>3856</v>
      </c>
      <c r="AS86" s="9" t="str">
        <f>IF(OR(AS$72="S",AS$72="",AS$72="STD",AS$72="A",AS$72="AES",AS$72="F",AS$72="Fiber")," ",IF(OR(AS$72="FS",AS$72="D",AS$72="DIS"),IF(MOD(AS85,9)=1,"—",16*AS85-15),IF(OR(AS$72="M",AS$72="MADI"),(AS$69-1)*144+17,
IF(OR(AS$72="IPI",AS$72="IP in"),IF(MOD(AS85-1,9)=0,"—",16*AS85-15),"Err"))))</f>
        <v xml:space="preserve"> </v>
      </c>
      <c r="AT86" s="7" t="str">
        <f>IF(OR(AS$72="S",AS$72="",AS$72="STD",AS$72="A",AS$72="AES",AS$72="F",AS$72="Fiber")," ",IF(OR(AS$72="FS",AS$72="D",AS$72="DIS"),IF(MOD(AS85,9)=1,"—",16*AS85),IF(OR(AS$72="M",AS$72="MADI"),(AS$69-1)*144+80,
IF(OR(AS$72="IPI",AS$72="IP in"),IF(MOD(AS85-1,9)=0,"—",16*AS85),"Err"))))</f>
        <v xml:space="preserve"> </v>
      </c>
      <c r="AU86" s="9" t="str">
        <f>IF(OR(AU$72="S",AU$72="",AU$72="STD",AU$72="A",AU$72="AES",AU$72="F",AU$72="Fiber")," ",IF(OR(AU$72="FS",AU$72="D",AU$72="DIS"),IF(MOD(AU85,9)=1,"—",16*AU85-15),IF(OR(AU$72="M",AU$72="MADI"),(AU$69-1)*144+17,
IF(OR(AU$72="IPI",AU$72="IP in"),IF(MOD(AU85-1,9)=0,"—",16*AU85-15),"Err"))))</f>
        <v xml:space="preserve"> </v>
      </c>
      <c r="AV86" s="7" t="str">
        <f>IF(OR(AU$72="S",AU$72="",AU$72="STD",AU$72="A",AU$72="AES",AU$72="F",AU$72="Fiber")," ",IF(OR(AU$72="FS",AU$72="D",AU$72="DIS"),IF(MOD(AU85,9)=1,"—",16*AU85),IF(OR(AU$72="M",AU$72="MADI"),(AU$69-1)*144+80,
IF(OR(AU$72="IPI",AU$72="IP in"),IF(MOD(AU85-1,9)=0,"—",16*AU85),"Err"))))</f>
        <v xml:space="preserve"> </v>
      </c>
      <c r="AW86" s="9">
        <f>IF(OR(AW$72="S",AW$72="",AW$72="STD",AW$72="A",AW$72="AES",AW$72="F",AW$72="Fiber")," ",IF(OR(AW$72="FS",AW$72="D",AW$72="DIS"),IF(MOD(AW85,9)=1,"—",16*AW85-15),IF(OR(AW$72="M",AW$72="MADI"),(AW$69-1)*144+17,
IF(OR(AW$72="IPI",AW$72="IP in"),IF(MOD(AW85-1,9)=0,"—",16*AW85-15),"Err"))))</f>
        <v>3409</v>
      </c>
      <c r="AX86" s="7">
        <f>IF(OR(AW$72="S",AW$72="",AW$72="STD",AW$72="A",AW$72="AES",AW$72="F",AW$72="Fiber")," ",IF(OR(AW$72="FS",AW$72="D",AW$72="DIS"),IF(MOD(AW85,9)=1,"—",16*AW85),IF(OR(AW$72="M",AW$72="MADI"),(AW$69-1)*144+80,
IF(OR(AW$72="IPI",AW$72="IP in"),IF(MOD(AW85-1,9)=0,"—",16*AW85),"Err"))))</f>
        <v>3424</v>
      </c>
      <c r="AY86" s="9">
        <f>IF(OR(AY$72="S",AY$72="",AY$72="STD",AY$72="A",AY$72="AES",AY$72="F",AY$72="Fiber")," ",IF(OR(AY$72="FS",AY$72="D",AY$72="DIS"),IF(MOD(AY85,9)=1,"—",16*AY85-15),IF(OR(AY$72="M",AY$72="MADI"),(AY$69-1)*144+17,
IF(OR(AY$72="IPI",AY$72="IP in"),IF(MOD(AY85-1,9)=0,"—",16*AY85-15),"Err"))))</f>
        <v>3265</v>
      </c>
      <c r="AZ86" s="7">
        <f>IF(OR(AY$72="S",AY$72="",AY$72="STD",AY$72="A",AY$72="AES",AY$72="F",AY$72="Fiber")," ",IF(OR(AY$72="FS",AY$72="D",AY$72="DIS"),IF(MOD(AY85,9)=1,"—",16*AY85),IF(OR(AY$72="M",AY$72="MADI"),(AY$69-1)*144+80,
IF(OR(AY$72="IPI",AY$72="IP in"),IF(MOD(AY85-1,9)=0,"—",16*AY85),"Err"))))</f>
        <v>3280</v>
      </c>
      <c r="BA86" s="9" t="str">
        <f>IF(OR(BA$72="S",BA$72="",BA$72="STD",BA$72="A",BA$72="AES",BA$72="F",BA$72="Fiber")," ",IF(OR(BA$72="FS",BA$72="D",BA$72="DIS"),IF(MOD(BA85,9)=1,"—",16*BA85-15),IF(OR(BA$72="M",BA$72="MADI"),(BA$69-1)*144+17,
IF(OR(BA$72="IPI",BA$72="IP in"),IF(MOD(BA85-1,9)=0,"—",16*BA85-15),"Err"))))</f>
        <v xml:space="preserve"> </v>
      </c>
      <c r="BB86" s="7" t="str">
        <f>IF(OR(BA$72="S",BA$72="",BA$72="STD",BA$72="A",BA$72="AES",BA$72="F",BA$72="Fiber")," ",IF(OR(BA$72="FS",BA$72="D",BA$72="DIS"),IF(MOD(BA85,9)=1,"—",16*BA85),IF(OR(BA$72="M",BA$72="MADI"),(BA$69-1)*144+80,
IF(OR(BA$72="IPI",BA$72="IP in"),IF(MOD(BA85-1,9)=0,"—",16*BA85),"Err"))))</f>
        <v xml:space="preserve"> </v>
      </c>
      <c r="BC86" s="9" t="str">
        <f>IF(OR(BC$72="S",BC$72="",BC$72="STD",BC$72="A",BC$72="AES",BC$72="F",BC$72="Fiber")," ",IF(OR(BC$72="FS",BC$72="D",BC$72="DIS"),IF(MOD(BC85,9)=1,"—",16*BC85-15),IF(OR(BC$72="M",BC$72="MADI"),(BC$69-1)*144+17,
IF(OR(BC$72="IPI",BC$72="IP in"),IF(MOD(BC85-1,9)=0,"—",16*BC85-15),"Err"))))</f>
        <v xml:space="preserve"> </v>
      </c>
      <c r="BD86" s="7" t="str">
        <f>IF(OR(BC$72="S",BC$72="",BC$72="STD",BC$72="A",BC$72="AES",BC$72="F",BC$72="Fiber")," ",IF(OR(BC$72="FS",BC$72="D",BC$72="DIS"),IF(MOD(BC85,9)=1,"—",16*BC85),IF(OR(BC$72="M",BC$72="MADI"),(BC$69-1)*144+80,
IF(OR(BC$72="IPI",BC$72="IP in"),IF(MOD(BC85-1,9)=0,"—",16*BC85),"Err"))))</f>
        <v xml:space="preserve"> </v>
      </c>
      <c r="BE86" s="9">
        <f>IF(OR(BE$72="S",BE$72="",BE$72="STD",BE$72="A",BE$72="AES",BE$72="F",BE$72="Fiber")," ",IF(OR(BE$72="FS",BE$72="D",BE$72="DIS"),IF(MOD(BE85,9)=1,"—",16*BE85-15),IF(OR(BE$72="M",BE$72="MADI"),(BE$69-1)*144+17,
IF(OR(BE$72="IPI",BE$72="IP in"),IF(MOD(BE85-1,9)=0,"—",16*BE85-15),"Err"))))</f>
        <v>2753</v>
      </c>
      <c r="BF86" s="7">
        <f>IF(OR(BE$72="S",BE$72="",BE$72="STD",BE$72="A",BE$72="AES",BE$72="F",BE$72="Fiber")," ",IF(OR(BE$72="FS",BE$72="D",BE$72="DIS"),IF(MOD(BE85,9)=1,"—",16*BE85),IF(OR(BE$72="M",BE$72="MADI"),(BE$69-1)*144+80,
IF(OR(BE$72="IPI",BE$72="IP in"),IF(MOD(BE85-1,9)=0,"—",16*BE85),"Err"))))</f>
        <v>2816</v>
      </c>
      <c r="BG86" s="9">
        <f>IF(OR(BG$72="S",BG$72="",BG$72="STD",BG$72="A",BG$72="AES",BG$72="F",BG$72="Fiber")," ",IF(OR(BG$72="FS",BG$72="D",BG$72="DIS"),IF(MOD(BG85,9)=1,"—",16*BG85-15),IF(OR(BG$72="M",BG$72="MADI"),(BG$69-1)*144+17,
IF(OR(BG$72="IPI",BG$72="IP in"),IF(MOD(BG85-1,9)=0,"—",16*BG85-15),"Err"))))</f>
        <v>2689</v>
      </c>
      <c r="BH86" s="7">
        <f>IF(OR(BG$72="S",BG$72="",BG$72="STD",BG$72="A",BG$72="AES",BG$72="F",BG$72="Fiber")," ",IF(OR(BG$72="FS",BG$72="D",BG$72="DIS"),IF(MOD(BG85,9)=1,"—",16*BG85),IF(OR(BG$72="M",BG$72="MADI"),(BG$69-1)*144+80,
IF(OR(BG$72="IPI",BG$72="IP in"),IF(MOD(BG85-1,9)=0,"—",16*BG85),"Err"))))</f>
        <v>2704</v>
      </c>
      <c r="BI86" s="9" t="str">
        <f>IF(OR(BI$72="S",BI$72="",BI$72="STD",BI$72="A",BI$72="AES",BI$72="F",BI$72="Fiber")," ",IF(OR(BI$72="FS",BI$72="D",BI$72="DIS"),IF(MOD(BI85,9)=1,"—",16*BI85-15),IF(OR(BI$72="M",BI$72="MADI"),(BI$69-1)*144+17,
IF(OR(BI$72="IPI",BI$72="IP in"),IF(MOD(BI85-1,9)=0,"—",16*BI85-15),"Err"))))</f>
        <v xml:space="preserve"> </v>
      </c>
      <c r="BJ86" s="7" t="str">
        <f>IF(OR(BI$72="S",BI$72="",BI$72="STD",BI$72="A",BI$72="AES",BI$72="F",BI$72="Fiber")," ",IF(OR(BI$72="FS",BI$72="D",BI$72="DIS"),IF(MOD(BI85,9)=1,"—",16*BI85),IF(OR(BI$72="M",BI$72="MADI"),(BI$69-1)*144+80,
IF(OR(BI$72="IPI",BI$72="IP in"),IF(MOD(BI85-1,9)=0,"—",16*BI85),"Err"))))</f>
        <v xml:space="preserve"> </v>
      </c>
      <c r="BK86" s="9">
        <f>IF(OR(BK$72="S",BK$72="",BK$72="STD",BK$72="A",BK$72="AES",BK$72="F",BK$72="Fiber")," ",IF(OR(BK$72="FS",BK$72="D",BK$72="DIS"),IF(MOD(BK85,9)=1,"—",16*BK85-15),IF(OR(BK$72="M",BK$72="MADI"),(BK$69-1)*144+17,
IF(OR(BK$72="IPI",BK$72="IP in"),IF(MOD(BK85-1,9)=0,"—",16*BK85-15),"Err"))))</f>
        <v>2401</v>
      </c>
      <c r="BL86" s="7">
        <f>IF(OR(BK$72="S",BK$72="",BK$72="STD",BK$72="A",BK$72="AES",BK$72="F",BK$72="Fiber")," ",IF(OR(BK$72="FS",BK$72="D",BK$72="DIS"),IF(MOD(BK85,9)=1,"—",16*BK85),IF(OR(BK$72="M",BK$72="MADI"),(BK$69-1)*144+80,
IF(OR(BK$72="IPI",BK$72="IP in"),IF(MOD(BK85-1,9)=0,"—",16*BK85),"Err"))))</f>
        <v>2416</v>
      </c>
    </row>
    <row r="87" spans="1:66" x14ac:dyDescent="0.25">
      <c r="A87" s="8">
        <f>(A$69)*9-1</f>
        <v>575</v>
      </c>
      <c r="B87" s="6"/>
      <c r="C87" s="8">
        <f>(C$69)*9-1</f>
        <v>566</v>
      </c>
      <c r="D87" s="6"/>
      <c r="E87" s="8">
        <f>(E$69)*9-1</f>
        <v>557</v>
      </c>
      <c r="F87" s="6"/>
      <c r="G87" s="8">
        <f>(G$69)*9-1</f>
        <v>548</v>
      </c>
      <c r="H87" s="6"/>
      <c r="I87" s="8">
        <f>(I$69)*9-1</f>
        <v>539</v>
      </c>
      <c r="J87" s="6"/>
      <c r="K87" s="8">
        <f>(K$69)*9-1</f>
        <v>530</v>
      </c>
      <c r="L87" s="6"/>
      <c r="M87" s="8">
        <f>(M$69)*9-1</f>
        <v>521</v>
      </c>
      <c r="N87" s="6"/>
      <c r="O87" s="8">
        <f>(O$69)*9-1</f>
        <v>512</v>
      </c>
      <c r="P87" s="6"/>
      <c r="Q87" s="8">
        <f>(Q$69)*9-1</f>
        <v>503</v>
      </c>
      <c r="R87" s="6"/>
      <c r="S87" s="8">
        <f>(S$69)*9-1</f>
        <v>494</v>
      </c>
      <c r="T87" s="6"/>
      <c r="U87" s="8">
        <f>(U$69)*9-1</f>
        <v>485</v>
      </c>
      <c r="V87" s="6"/>
      <c r="W87" s="8">
        <f>(W$69)*9-1</f>
        <v>476</v>
      </c>
      <c r="X87" s="6"/>
      <c r="Y87" s="8">
        <f>(Y$69)*9-1</f>
        <v>467</v>
      </c>
      <c r="Z87" s="6"/>
      <c r="AA87" s="8">
        <f>(AA$69)*9-1</f>
        <v>458</v>
      </c>
      <c r="AB87" s="6"/>
      <c r="AC87" s="8">
        <f>(AC$69)*9-1</f>
        <v>449</v>
      </c>
      <c r="AD87" s="6"/>
      <c r="AE87" s="8">
        <f>(AE$69)*9-1</f>
        <v>440</v>
      </c>
      <c r="AF87" s="6"/>
      <c r="AG87" s="8">
        <f>(AG$69)*9-1</f>
        <v>287</v>
      </c>
      <c r="AH87" s="6"/>
      <c r="AI87" s="8">
        <f>(AI$69)*9-1</f>
        <v>278</v>
      </c>
      <c r="AJ87" s="6"/>
      <c r="AK87" s="8">
        <f>(AK$69)*9-1</f>
        <v>269</v>
      </c>
      <c r="AL87" s="6"/>
      <c r="AM87" s="8">
        <f>(AM$69)*9-1</f>
        <v>260</v>
      </c>
      <c r="AN87" s="6"/>
      <c r="AO87" s="8">
        <f>(AO$69)*9-1</f>
        <v>251</v>
      </c>
      <c r="AP87" s="6"/>
      <c r="AQ87" s="8">
        <f>(AQ$69)*9-1</f>
        <v>242</v>
      </c>
      <c r="AR87" s="6"/>
      <c r="AS87" s="8">
        <f>(AS$69)*9-1</f>
        <v>233</v>
      </c>
      <c r="AT87" s="6"/>
      <c r="AU87" s="8">
        <f>(AU$69)*9-1</f>
        <v>224</v>
      </c>
      <c r="AV87" s="6"/>
      <c r="AW87" s="8">
        <f>(AW$69)*9-1</f>
        <v>215</v>
      </c>
      <c r="AX87" s="6"/>
      <c r="AY87" s="8">
        <f>(AY$69)*9-1</f>
        <v>206</v>
      </c>
      <c r="AZ87" s="6"/>
      <c r="BA87" s="8">
        <f>(BA$69)*9-1</f>
        <v>197</v>
      </c>
      <c r="BB87" s="6"/>
      <c r="BC87" s="8">
        <f>(BC$69)*9-1</f>
        <v>188</v>
      </c>
      <c r="BD87" s="6"/>
      <c r="BE87" s="8">
        <f>(BE$69)*9-1</f>
        <v>179</v>
      </c>
      <c r="BF87" s="6"/>
      <c r="BG87" s="8">
        <f>(BG$69)*9-1</f>
        <v>170</v>
      </c>
      <c r="BH87" s="6"/>
      <c r="BI87" s="8">
        <f>(BI$69)*9-1</f>
        <v>161</v>
      </c>
      <c r="BJ87" s="6"/>
      <c r="BK87" s="8">
        <f>(BK$69)*9-1</f>
        <v>152</v>
      </c>
      <c r="BL87" s="6"/>
    </row>
    <row r="88" spans="1:66" x14ac:dyDescent="0.25">
      <c r="A88" s="9">
        <f>IF(OR(A$72="S",A$72="",A$72="STD",A$72="A",A$72="AES",A$72="F",A$72="Fiber")," ",IF(OR(A$72="FS",A$72="D",A$72="DIS"),IF(MOD(A87,9)=1,"—",16*A87-15),IF(OR(A$72="M",A$72="MADI"),(A$69-1)*144+17,
IF(OR(A$72="IPI",A$72="IP in"),IF(MOD(A87-1,9)=0,"—",16*A87-15),"Err"))))</f>
        <v>9185</v>
      </c>
      <c r="B88" s="7">
        <f>IF(OR(A$72="S",A$72="",A$72="STD",A$72="A",A$72="AES",A$72="F",A$72="Fiber")," ",IF(OR(A$72="FS",A$72="D",A$72="DIS"),IF(MOD(A87,9)=1,"—",16*A87),IF(OR(A$72="M",A$72="MADI"),(A$69-1)*144+80,
IF(OR(A$72="IPI",A$72="IP in"),IF(MOD(A87-1,9)=0,"—",16*A87),"Err"))))</f>
        <v>9200</v>
      </c>
      <c r="C88" s="9">
        <f>IF(OR(C$72="S",C$72="",C$72="STD",C$72="A",C$72="AES",C$72="F",C$72="Fiber")," ",IF(OR(C$72="FS",C$72="D",C$72="DIS"),IF(MOD(C87,9)=1,"—",16*C87-15),IF(OR(C$72="M",C$72="MADI"),(C$69-1)*144+17,
IF(OR(C$72="IPI",C$72="IP in"),IF(MOD(C87-1,9)=0,"—",16*C87-15),"Err"))))</f>
        <v>9041</v>
      </c>
      <c r="D88" s="7">
        <f>IF(OR(C$72="S",C$72="",C$72="STD",C$72="A",C$72="AES",C$72="F",C$72="Fiber")," ",IF(OR(C$72="FS",C$72="D",C$72="DIS"),IF(MOD(C87,9)=1,"—",16*C87),IF(OR(C$72="M",C$72="MADI"),(C$69-1)*144+80,
IF(OR(C$72="IPI",C$72="IP in"),IF(MOD(C87-1,9)=0,"—",16*C87),"Err"))))</f>
        <v>9056</v>
      </c>
      <c r="E88" s="9">
        <f>IF(OR(E$72="S",E$72="",E$72="STD",E$72="A",E$72="AES",E$72="F",E$72="Fiber")," ",IF(OR(E$72="FS",E$72="D",E$72="DIS"),IF(MOD(E87,9)=1,"—",16*E87-15),IF(OR(E$72="M",E$72="MADI"),(E$69-1)*144+17,
IF(OR(E$72="IPI",E$72="IP in"),IF(MOD(E87-1,9)=0,"—",16*E87-15),"Err"))))</f>
        <v>8897</v>
      </c>
      <c r="F88" s="7">
        <f>IF(OR(E$72="S",E$72="",E$72="STD",E$72="A",E$72="AES",E$72="F",E$72="Fiber")," ",IF(OR(E$72="FS",E$72="D",E$72="DIS"),IF(MOD(E87,9)=1,"—",16*E87),IF(OR(E$72="M",E$72="MADI"),(E$69-1)*144+80,
IF(OR(E$72="IPI",E$72="IP in"),IF(MOD(E87-1,9)=0,"—",16*E87),"Err"))))</f>
        <v>8912</v>
      </c>
      <c r="G88" s="9">
        <f>IF(OR(G$72="S",G$72="",G$72="STD",G$72="A",G$72="AES",G$72="F",G$72="Fiber")," ",IF(OR(G$72="FS",G$72="D",G$72="DIS"),IF(MOD(G87,9)=1,"—",16*G87-15),IF(OR(G$72="M",G$72="MADI"),(G$69-1)*144+17,
IF(OR(G$72="IPI",G$72="IP in"),IF(MOD(G87-1,9)=0,"—",16*G87-15),"Err"))))</f>
        <v>8753</v>
      </c>
      <c r="H88" s="7">
        <f>IF(OR(G$72="S",G$72="",G$72="STD",G$72="A",G$72="AES",G$72="F",G$72="Fiber")," ",IF(OR(G$72="FS",G$72="D",G$72="DIS"),IF(MOD(G87,9)=1,"—",16*G87),IF(OR(G$72="M",G$72="MADI"),(G$69-1)*144+80,
IF(OR(G$72="IPI",G$72="IP in"),IF(MOD(G87-1,9)=0,"—",16*G87),"Err"))))</f>
        <v>8768</v>
      </c>
      <c r="I88" s="9">
        <f>IF(OR(I$72="S",I$72="",I$72="STD",I$72="A",I$72="AES",I$72="F",I$72="Fiber")," ",IF(OR(I$72="FS",I$72="D",I$72="DIS"),IF(MOD(I87,9)=1,"—",16*I87-15),IF(OR(I$72="M",I$72="MADI"),(I$69-1)*144+17,
IF(OR(I$72="IPI",I$72="IP in"),IF(MOD(I87-1,9)=0,"—",16*I87-15),"Err"))))</f>
        <v>8609</v>
      </c>
      <c r="J88" s="7">
        <f>IF(OR(I$72="S",I$72="",I$72="STD",I$72="A",I$72="AES",I$72="F",I$72="Fiber")," ",IF(OR(I$72="FS",I$72="D",I$72="DIS"),IF(MOD(I87,9)=1,"—",16*I87),IF(OR(I$72="M",I$72="MADI"),(I$69-1)*144+80,
IF(OR(I$72="IPI",I$72="IP in"),IF(MOD(I87-1,9)=0,"—",16*I87),"Err"))))</f>
        <v>8624</v>
      </c>
      <c r="K88" s="9">
        <f>IF(OR(K$72="S",K$72="",K$72="STD",K$72="A",K$72="AES",K$72="F",K$72="Fiber")," ",IF(OR(K$72="FS",K$72="D",K$72="DIS"),IF(MOD(K87,9)=1,"—",16*K87-15),IF(OR(K$72="M",K$72="MADI"),(K$69-1)*144+17,
IF(OR(K$72="IPI",K$72="IP in"),IF(MOD(K87-1,9)=0,"—",16*K87-15),"Err"))))</f>
        <v>8465</v>
      </c>
      <c r="L88" s="7">
        <f>IF(OR(K$72="S",K$72="",K$72="STD",K$72="A",K$72="AES",K$72="F",K$72="Fiber")," ",IF(OR(K$72="FS",K$72="D",K$72="DIS"),IF(MOD(K87,9)=1,"—",16*K87),IF(OR(K$72="M",K$72="MADI"),(K$69-1)*144+80,
IF(OR(K$72="IPI",K$72="IP in"),IF(MOD(K87-1,9)=0,"—",16*K87),"Err"))))</f>
        <v>8480</v>
      </c>
      <c r="M88" s="9">
        <f>IF(OR(M$72="S",M$72="",M$72="STD",M$72="A",M$72="AES",M$72="F",M$72="Fiber")," ",IF(OR(M$72="FS",M$72="D",M$72="DIS"),IF(MOD(M87,9)=1,"—",16*M87-15),IF(OR(M$72="M",M$72="MADI"),(M$69-1)*144+17,
IF(OR(M$72="IPI",M$72="IP in"),IF(MOD(M87-1,9)=0,"—",16*M87-15),"Err"))))</f>
        <v>8321</v>
      </c>
      <c r="N88" s="7">
        <f>IF(OR(M$72="S",M$72="",M$72="STD",M$72="A",M$72="AES",M$72="F",M$72="Fiber")," ",IF(OR(M$72="FS",M$72="D",M$72="DIS"),IF(MOD(M87,9)=1,"—",16*M87),IF(OR(M$72="M",M$72="MADI"),(M$69-1)*144+80,
IF(OR(M$72="IPI",M$72="IP in"),IF(MOD(M87-1,9)=0,"—",16*M87),"Err"))))</f>
        <v>8336</v>
      </c>
      <c r="O88" s="9">
        <f>IF(OR(O$72="S",O$72="",O$72="STD",O$72="A",O$72="AES",O$72="F",O$72="Fiber")," ",IF(OR(O$72="FS",O$72="D",O$72="DIS"),IF(MOD(O87,9)=1,"—",16*O87-15),IF(OR(O$72="M",O$72="MADI"),(O$69-1)*144+17,
IF(OR(O$72="IPI",O$72="IP in"),IF(MOD(O87-1,9)=0,"—",16*O87-15),"Err"))))</f>
        <v>8177</v>
      </c>
      <c r="P88" s="7">
        <f>IF(OR(O$72="S",O$72="",O$72="STD",O$72="A",O$72="AES",O$72="F",O$72="Fiber")," ",IF(OR(O$72="FS",O$72="D",O$72="DIS"),IF(MOD(O87,9)=1,"—",16*O87),IF(OR(O$72="M",O$72="MADI"),(O$69-1)*144+80,
IF(OR(O$72="IPI",O$72="IP in"),IF(MOD(O87-1,9)=0,"—",16*O87),"Err"))))</f>
        <v>8192</v>
      </c>
      <c r="Q88" s="9">
        <f>IF(OR(Q$72="S",Q$72="",Q$72="STD",Q$72="A",Q$72="AES",Q$72="F",Q$72="Fiber")," ",IF(OR(Q$72="FS",Q$72="D",Q$72="DIS"),IF(MOD(Q87,9)=1,"—",16*Q87-15),IF(OR(Q$72="M",Q$72="MADI"),(Q$69-1)*144+17,
IF(OR(Q$72="IPI",Q$72="IP in"),IF(MOD(Q87-1,9)=0,"—",16*Q87-15),"Err"))))</f>
        <v>8033</v>
      </c>
      <c r="R88" s="7">
        <f>IF(OR(Q$72="S",Q$72="",Q$72="STD",Q$72="A",Q$72="AES",Q$72="F",Q$72="Fiber")," ",IF(OR(Q$72="FS",Q$72="D",Q$72="DIS"),IF(MOD(Q87,9)=1,"—",16*Q87),IF(OR(Q$72="M",Q$72="MADI"),(Q$69-1)*144+80,
IF(OR(Q$72="IPI",Q$72="IP in"),IF(MOD(Q87-1,9)=0,"—",16*Q87),"Err"))))</f>
        <v>8048</v>
      </c>
      <c r="S88" s="9">
        <f>IF(OR(S$72="S",S$72="",S$72="STD",S$72="A",S$72="AES",S$72="F",S$72="Fiber")," ",IF(OR(S$72="FS",S$72="D",S$72="DIS"),IF(MOD(S87,9)=1,"—",16*S87-15),IF(OR(S$72="M",S$72="MADI"),(S$69-1)*144+17,
IF(OR(S$72="IPI",S$72="IP in"),IF(MOD(S87-1,9)=0,"—",16*S87-15),"Err"))))</f>
        <v>7889</v>
      </c>
      <c r="T88" s="7">
        <f>IF(OR(S$72="S",S$72="",S$72="STD",S$72="A",S$72="AES",S$72="F",S$72="Fiber")," ",IF(OR(S$72="FS",S$72="D",S$72="DIS"),IF(MOD(S87,9)=1,"—",16*S87),IF(OR(S$72="M",S$72="MADI"),(S$69-1)*144+80,
IF(OR(S$72="IPI",S$72="IP in"),IF(MOD(S87-1,9)=0,"—",16*S87),"Err"))))</f>
        <v>7904</v>
      </c>
      <c r="U88" s="9">
        <f>IF(OR(U$72="S",U$72="",U$72="STD",U$72="A",U$72="AES",U$72="F",U$72="Fiber")," ",IF(OR(U$72="FS",U$72="D",U$72="DIS"),IF(MOD(U87,9)=1,"—",16*U87-15),IF(OR(U$72="M",U$72="MADI"),(U$69-1)*144+17,
IF(OR(U$72="IPI",U$72="IP in"),IF(MOD(U87-1,9)=0,"—",16*U87-15),"Err"))))</f>
        <v>7745</v>
      </c>
      <c r="V88" s="7">
        <f>IF(OR(U$72="S",U$72="",U$72="STD",U$72="A",U$72="AES",U$72="F",U$72="Fiber")," ",IF(OR(U$72="FS",U$72="D",U$72="DIS"),IF(MOD(U87,9)=1,"—",16*U87),IF(OR(U$72="M",U$72="MADI"),(U$69-1)*144+80,
IF(OR(U$72="IPI",U$72="IP in"),IF(MOD(U87-1,9)=0,"—",16*U87),"Err"))))</f>
        <v>7760</v>
      </c>
      <c r="W88" s="9">
        <f>IF(OR(W$72="S",W$72="",W$72="STD",W$72="A",W$72="AES",W$72="F",W$72="Fiber")," ",IF(OR(W$72="FS",W$72="D",W$72="DIS"),IF(MOD(W87,9)=1,"—",16*W87-15),IF(OR(W$72="M",W$72="MADI"),(W$69-1)*144+17,
IF(OR(W$72="IPI",W$72="IP in"),IF(MOD(W87-1,9)=0,"—",16*W87-15),"Err"))))</f>
        <v>7601</v>
      </c>
      <c r="X88" s="7">
        <f>IF(OR(W$72="S",W$72="",W$72="STD",W$72="A",W$72="AES",W$72="F",W$72="Fiber")," ",IF(OR(W$72="FS",W$72="D",W$72="DIS"),IF(MOD(W87,9)=1,"—",16*W87),IF(OR(W$72="M",W$72="MADI"),(W$69-1)*144+80,
IF(OR(W$72="IPI",W$72="IP in"),IF(MOD(W87-1,9)=0,"—",16*W87),"Err"))))</f>
        <v>7616</v>
      </c>
      <c r="Y88" s="9">
        <f>IF(OR(Y$72="S",Y$72="",Y$72="STD",Y$72="A",Y$72="AES",Y$72="F",Y$72="Fiber")," ",IF(OR(Y$72="FS",Y$72="D",Y$72="DIS"),IF(MOD(Y87,9)=1,"—",16*Y87-15),IF(OR(Y$72="M",Y$72="MADI"),(Y$69-1)*144+17,
IF(OR(Y$72="IPI",Y$72="IP in"),IF(MOD(Y87-1,9)=0,"—",16*Y87-15),"Err"))))</f>
        <v>7457</v>
      </c>
      <c r="Z88" s="7">
        <f>IF(OR(Y$72="S",Y$72="",Y$72="STD",Y$72="A",Y$72="AES",Y$72="F",Y$72="Fiber")," ",IF(OR(Y$72="FS",Y$72="D",Y$72="DIS"),IF(MOD(Y87,9)=1,"—",16*Y87),IF(OR(Y$72="M",Y$72="MADI"),(Y$69-1)*144+80,
IF(OR(Y$72="IPI",Y$72="IP in"),IF(MOD(Y87-1,9)=0,"—",16*Y87),"Err"))))</f>
        <v>7472</v>
      </c>
      <c r="AA88" s="9">
        <f>IF(OR(AA$72="S",AA$72="",AA$72="STD",AA$72="A",AA$72="AES",AA$72="F",AA$72="Fiber")," ",IF(OR(AA$72="FS",AA$72="D",AA$72="DIS"),IF(MOD(AA87,9)=1,"—",16*AA87-15),IF(OR(AA$72="M",AA$72="MADI"),(AA$69-1)*144+17,
IF(OR(AA$72="IPI",AA$72="IP in"),IF(MOD(AA87-1,9)=0,"—",16*AA87-15),"Err"))))</f>
        <v>7313</v>
      </c>
      <c r="AB88" s="7">
        <f>IF(OR(AA$72="S",AA$72="",AA$72="STD",AA$72="A",AA$72="AES",AA$72="F",AA$72="Fiber")," ",IF(OR(AA$72="FS",AA$72="D",AA$72="DIS"),IF(MOD(AA87,9)=1,"—",16*AA87),IF(OR(AA$72="M",AA$72="MADI"),(AA$69-1)*144+80,
IF(OR(AA$72="IPI",AA$72="IP in"),IF(MOD(AA87-1,9)=0,"—",16*AA87),"Err"))))</f>
        <v>7328</v>
      </c>
      <c r="AC88" s="9">
        <f>IF(OR(AC$72="S",AC$72="",AC$72="STD",AC$72="A",AC$72="AES",AC$72="F",AC$72="Fiber")," ",IF(OR(AC$72="FS",AC$72="D",AC$72="DIS"),IF(MOD(AC87,9)=1,"—",16*AC87-15),IF(OR(AC$72="M",AC$72="MADI"),(AC$69-1)*144+17,
IF(OR(AC$72="IPI",AC$72="IP in"),IF(MOD(AC87-1,9)=0,"—",16*AC87-15),"Err"))))</f>
        <v>7169</v>
      </c>
      <c r="AD88" s="7">
        <f>IF(OR(AC$72="S",AC$72="",AC$72="STD",AC$72="A",AC$72="AES",AC$72="F",AC$72="Fiber")," ",IF(OR(AC$72="FS",AC$72="D",AC$72="DIS"),IF(MOD(AC87,9)=1,"—",16*AC87),IF(OR(AC$72="M",AC$72="MADI"),(AC$69-1)*144+80,
IF(OR(AC$72="IPI",AC$72="IP in"),IF(MOD(AC87-1,9)=0,"—",16*AC87),"Err"))))</f>
        <v>7184</v>
      </c>
      <c r="AE88" s="9">
        <f>IF(OR(AE$72="S",AE$72="",AE$72="STD",AE$72="A",AE$72="AES",AE$72="F",AE$72="Fiber")," ",IF(OR(AE$72="FS",AE$72="D",AE$72="DIS"),IF(MOD(AE87,9)=1,"—",16*AE87-15),IF(OR(AE$72="M",AE$72="MADI"),(AE$69-1)*144+17,
IF(OR(AE$72="IPI",AE$72="IP in"),IF(MOD(AE87-1,9)=0,"—",16*AE87-15),"Err"))))</f>
        <v>7025</v>
      </c>
      <c r="AF88" s="7">
        <f>IF(OR(AE$72="S",AE$72="",AE$72="STD",AE$72="A",AE$72="AES",AE$72="F",AE$72="Fiber")," ",IF(OR(AE$72="FS",AE$72="D",AE$72="DIS"),IF(MOD(AE87,9)=1,"—",16*AE87),IF(OR(AE$72="M",AE$72="MADI"),(AE$69-1)*144+80,
IF(OR(AE$72="IPI",AE$72="IP in"),IF(MOD(AE87-1,9)=0,"—",16*AE87),"Err"))))</f>
        <v>7040</v>
      </c>
      <c r="AG88" s="9">
        <f>IF(OR(AG$72="S",AG$72="",AG$72="STD",AG$72="A",AG$72="AES",AG$72="F",AG$72="Fiber")," ",IF(OR(AG$72="FS",AG$72="D",AG$72="DIS"),IF(MOD(AG87,9)=1,"—",16*AG87-15),IF(OR(AG$72="M",AG$72="MADI"),(AG$69-1)*144+17,
IF(OR(AG$72="IPI",AG$72="IP in"),IF(MOD(AG87-1,9)=0,"—",16*AG87-15),"Err"))))</f>
        <v>4577</v>
      </c>
      <c r="AH88" s="7">
        <f>IF(OR(AG$72="S",AG$72="",AG$72="STD",AG$72="A",AG$72="AES",AG$72="F",AG$72="Fiber")," ",IF(OR(AG$72="FS",AG$72="D",AG$72="DIS"),IF(MOD(AG87,9)=1,"—",16*AG87),IF(OR(AG$72="M",AG$72="MADI"),(AG$69-1)*144+80,
IF(OR(AG$72="IPI",AG$72="IP in"),IF(MOD(AG87-1,9)=0,"—",16*AG87),"Err"))))</f>
        <v>4592</v>
      </c>
      <c r="AI88" s="9">
        <f>IF(OR(AI$72="S",AI$72="",AI$72="STD",AI$72="A",AI$72="AES",AI$72="F",AI$72="Fiber")," ",IF(OR(AI$72="FS",AI$72="D",AI$72="DIS"),IF(MOD(AI87,9)=1,"—",16*AI87-15),IF(OR(AI$72="M",AI$72="MADI"),(AI$69-1)*144+17,
IF(OR(AI$72="IPI",AI$72="IP in"),IF(MOD(AI87-1,9)=0,"—",16*AI87-15),"Err"))))</f>
        <v>4433</v>
      </c>
      <c r="AJ88" s="7">
        <f>IF(OR(AI$72="S",AI$72="",AI$72="STD",AI$72="A",AI$72="AES",AI$72="F",AI$72="Fiber")," ",IF(OR(AI$72="FS",AI$72="D",AI$72="DIS"),IF(MOD(AI87,9)=1,"—",16*AI87),IF(OR(AI$72="M",AI$72="MADI"),(AI$69-1)*144+80,
IF(OR(AI$72="IPI",AI$72="IP in"),IF(MOD(AI87-1,9)=0,"—",16*AI87),"Err"))))</f>
        <v>4448</v>
      </c>
      <c r="AK88" s="9" t="str">
        <f>IF(OR(AK$72="S",AK$72="",AK$72="STD",AK$72="A",AK$72="AES",AK$72="F",AK$72="Fiber")," ",IF(OR(AK$72="FS",AK$72="D",AK$72="DIS"),IF(MOD(AK87,9)=1,"—",16*AK87-15),IF(OR(AK$72="M",AK$72="MADI"),(AK$69-1)*144+17,
IF(OR(AK$72="IPI",AK$72="IP in"),IF(MOD(AK87-1,9)=0,"—",16*AK87-15),"Err"))))</f>
        <v xml:space="preserve"> </v>
      </c>
      <c r="AL88" s="7" t="str">
        <f>IF(OR(AK$72="S",AK$72="",AK$72="STD",AK$72="A",AK$72="AES",AK$72="F",AK$72="Fiber")," ",IF(OR(AK$72="FS",AK$72="D",AK$72="DIS"),IF(MOD(AK87,9)=1,"—",16*AK87),IF(OR(AK$72="M",AK$72="MADI"),(AK$69-1)*144+80,
IF(OR(AK$72="IPI",AK$72="IP in"),IF(MOD(AK87-1,9)=0,"—",16*AK87),"Err"))))</f>
        <v xml:space="preserve"> </v>
      </c>
      <c r="AM88" s="9" t="str">
        <f>IF(OR(AM$72="S",AM$72="",AM$72="STD",AM$72="A",AM$72="AES",AM$72="F",AM$72="Fiber")," ",IF(OR(AM$72="FS",AM$72="D",AM$72="DIS"),IF(MOD(AM87,9)=1,"—",16*AM87-15),IF(OR(AM$72="M",AM$72="MADI"),(AM$69-1)*144+17,
IF(OR(AM$72="IPI",AM$72="IP in"),IF(MOD(AM87-1,9)=0,"—",16*AM87-15),"Err"))))</f>
        <v xml:space="preserve"> </v>
      </c>
      <c r="AN88" s="7" t="str">
        <f>IF(OR(AM$72="S",AM$72="",AM$72="STD",AM$72="A",AM$72="AES",AM$72="F",AM$72="Fiber")," ",IF(OR(AM$72="FS",AM$72="D",AM$72="DIS"),IF(MOD(AM87,9)=1,"—",16*AM87),IF(OR(AM$72="M",AM$72="MADI"),(AM$69-1)*144+80,
IF(OR(AM$72="IPI",AM$72="IP in"),IF(MOD(AM87-1,9)=0,"—",16*AM87),"Err"))))</f>
        <v xml:space="preserve"> </v>
      </c>
      <c r="AO88" s="9">
        <f>IF(OR(AO$72="S",AO$72="",AO$72="STD",AO$72="A",AO$72="AES",AO$72="F",AO$72="Fiber")," ",IF(OR(AO$72="FS",AO$72="D",AO$72="DIS"),IF(MOD(AO87,9)=1,"—",16*AO87-15),IF(OR(AO$72="M",AO$72="MADI"),(AO$69-1)*144+17,
IF(OR(AO$72="IPI",AO$72="IP in"),IF(MOD(AO87-1,9)=0,"—",16*AO87-15),"Err"))))</f>
        <v>3905</v>
      </c>
      <c r="AP88" s="7">
        <f>IF(OR(AO$72="S",AO$72="",AO$72="STD",AO$72="A",AO$72="AES",AO$72="F",AO$72="Fiber")," ",IF(OR(AO$72="FS",AO$72="D",AO$72="DIS"),IF(MOD(AO87,9)=1,"—",16*AO87),IF(OR(AO$72="M",AO$72="MADI"),(AO$69-1)*144+80,
IF(OR(AO$72="IPI",AO$72="IP in"),IF(MOD(AO87-1,9)=0,"—",16*AO87),"Err"))))</f>
        <v>3968</v>
      </c>
      <c r="AQ88" s="9">
        <f>IF(OR(AQ$72="S",AQ$72="",AQ$72="STD",AQ$72="A",AQ$72="AES",AQ$72="F",AQ$72="Fiber")," ",IF(OR(AQ$72="FS",AQ$72="D",AQ$72="DIS"),IF(MOD(AQ87,9)=1,"—",16*AQ87-15),IF(OR(AQ$72="M",AQ$72="MADI"),(AQ$69-1)*144+17,
IF(OR(AQ$72="IPI",AQ$72="IP in"),IF(MOD(AQ87-1,9)=0,"—",16*AQ87-15),"Err"))))</f>
        <v>3857</v>
      </c>
      <c r="AR88" s="7">
        <f>IF(OR(AQ$72="S",AQ$72="",AQ$72="STD",AQ$72="A",AQ$72="AES",AQ$72="F",AQ$72="Fiber")," ",IF(OR(AQ$72="FS",AQ$72="D",AQ$72="DIS"),IF(MOD(AQ87,9)=1,"—",16*AQ87),IF(OR(AQ$72="M",AQ$72="MADI"),(AQ$69-1)*144+80,
IF(OR(AQ$72="IPI",AQ$72="IP in"),IF(MOD(AQ87-1,9)=0,"—",16*AQ87),"Err"))))</f>
        <v>3872</v>
      </c>
      <c r="AS88" s="9" t="str">
        <f>IF(OR(AS$72="S",AS$72="",AS$72="STD",AS$72="A",AS$72="AES",AS$72="F",AS$72="Fiber")," ",IF(OR(AS$72="FS",AS$72="D",AS$72="DIS"),IF(MOD(AS87,9)=1,"—",16*AS87-15),IF(OR(AS$72="M",AS$72="MADI"),(AS$69-1)*144+17,
IF(OR(AS$72="IPI",AS$72="IP in"),IF(MOD(AS87-1,9)=0,"—",16*AS87-15),"Err"))))</f>
        <v xml:space="preserve"> </v>
      </c>
      <c r="AT88" s="7" t="str">
        <f>IF(OR(AS$72="S",AS$72="",AS$72="STD",AS$72="A",AS$72="AES",AS$72="F",AS$72="Fiber")," ",IF(OR(AS$72="FS",AS$72="D",AS$72="DIS"),IF(MOD(AS87,9)=1,"—",16*AS87),IF(OR(AS$72="M",AS$72="MADI"),(AS$69-1)*144+80,
IF(OR(AS$72="IPI",AS$72="IP in"),IF(MOD(AS87-1,9)=0,"—",16*AS87),"Err"))))</f>
        <v xml:space="preserve"> </v>
      </c>
      <c r="AU88" s="9" t="str">
        <f>IF(OR(AU$72="S",AU$72="",AU$72="STD",AU$72="A",AU$72="AES",AU$72="F",AU$72="Fiber")," ",IF(OR(AU$72="FS",AU$72="D",AU$72="DIS"),IF(MOD(AU87,9)=1,"—",16*AU87-15),IF(OR(AU$72="M",AU$72="MADI"),(AU$69-1)*144+17,
IF(OR(AU$72="IPI",AU$72="IP in"),IF(MOD(AU87-1,9)=0,"—",16*AU87-15),"Err"))))</f>
        <v xml:space="preserve"> </v>
      </c>
      <c r="AV88" s="7" t="str">
        <f>IF(OR(AU$72="S",AU$72="",AU$72="STD",AU$72="A",AU$72="AES",AU$72="F",AU$72="Fiber")," ",IF(OR(AU$72="FS",AU$72="D",AU$72="DIS"),IF(MOD(AU87,9)=1,"—",16*AU87),IF(OR(AU$72="M",AU$72="MADI"),(AU$69-1)*144+80,
IF(OR(AU$72="IPI",AU$72="IP in"),IF(MOD(AU87-1,9)=0,"—",16*AU87),"Err"))))</f>
        <v xml:space="preserve"> </v>
      </c>
      <c r="AW88" s="9">
        <f>IF(OR(AW$72="S",AW$72="",AW$72="STD",AW$72="A",AW$72="AES",AW$72="F",AW$72="Fiber")," ",IF(OR(AW$72="FS",AW$72="D",AW$72="DIS"),IF(MOD(AW87,9)=1,"—",16*AW87-15),IF(OR(AW$72="M",AW$72="MADI"),(AW$69-1)*144+17,
IF(OR(AW$72="IPI",AW$72="IP in"),IF(MOD(AW87-1,9)=0,"—",16*AW87-15),"Err"))))</f>
        <v>3425</v>
      </c>
      <c r="AX88" s="7">
        <f>IF(OR(AW$72="S",AW$72="",AW$72="STD",AW$72="A",AW$72="AES",AW$72="F",AW$72="Fiber")," ",IF(OR(AW$72="FS",AW$72="D",AW$72="DIS"),IF(MOD(AW87,9)=1,"—",16*AW87),IF(OR(AW$72="M",AW$72="MADI"),(AW$69-1)*144+80,
IF(OR(AW$72="IPI",AW$72="IP in"),IF(MOD(AW87-1,9)=0,"—",16*AW87),"Err"))))</f>
        <v>3440</v>
      </c>
      <c r="AY88" s="9">
        <f>IF(OR(AY$72="S",AY$72="",AY$72="STD",AY$72="A",AY$72="AES",AY$72="F",AY$72="Fiber")," ",IF(OR(AY$72="FS",AY$72="D",AY$72="DIS"),IF(MOD(AY87,9)=1,"—",16*AY87-15),IF(OR(AY$72="M",AY$72="MADI"),(AY$69-1)*144+17,
IF(OR(AY$72="IPI",AY$72="IP in"),IF(MOD(AY87-1,9)=0,"—",16*AY87-15),"Err"))))</f>
        <v>3281</v>
      </c>
      <c r="AZ88" s="7">
        <f>IF(OR(AY$72="S",AY$72="",AY$72="STD",AY$72="A",AY$72="AES",AY$72="F",AY$72="Fiber")," ",IF(OR(AY$72="FS",AY$72="D",AY$72="DIS"),IF(MOD(AY87,9)=1,"—",16*AY87),IF(OR(AY$72="M",AY$72="MADI"),(AY$69-1)*144+80,
IF(OR(AY$72="IPI",AY$72="IP in"),IF(MOD(AY87-1,9)=0,"—",16*AY87),"Err"))))</f>
        <v>3296</v>
      </c>
      <c r="BA88" s="9" t="str">
        <f>IF(OR(BA$72="S",BA$72="",BA$72="STD",BA$72="A",BA$72="AES",BA$72="F",BA$72="Fiber")," ",IF(OR(BA$72="FS",BA$72="D",BA$72="DIS"),IF(MOD(BA87,9)=1,"—",16*BA87-15),IF(OR(BA$72="M",BA$72="MADI"),(BA$69-1)*144+17,
IF(OR(BA$72="IPI",BA$72="IP in"),IF(MOD(BA87-1,9)=0,"—",16*BA87-15),"Err"))))</f>
        <v xml:space="preserve"> </v>
      </c>
      <c r="BB88" s="7" t="str">
        <f>IF(OR(BA$72="S",BA$72="",BA$72="STD",BA$72="A",BA$72="AES",BA$72="F",BA$72="Fiber")," ",IF(OR(BA$72="FS",BA$72="D",BA$72="DIS"),IF(MOD(BA87,9)=1,"—",16*BA87),IF(OR(BA$72="M",BA$72="MADI"),(BA$69-1)*144+80,
IF(OR(BA$72="IPI",BA$72="IP in"),IF(MOD(BA87-1,9)=0,"—",16*BA87),"Err"))))</f>
        <v xml:space="preserve"> </v>
      </c>
      <c r="BC88" s="9" t="str">
        <f>IF(OR(BC$72="S",BC$72="",BC$72="STD",BC$72="A",BC$72="AES",BC$72="F",BC$72="Fiber")," ",IF(OR(BC$72="FS",BC$72="D",BC$72="DIS"),IF(MOD(BC87,9)=1,"—",16*BC87-15),IF(OR(BC$72="M",BC$72="MADI"),(BC$69-1)*144+17,
IF(OR(BC$72="IPI",BC$72="IP in"),IF(MOD(BC87-1,9)=0,"—",16*BC87-15),"Err"))))</f>
        <v xml:space="preserve"> </v>
      </c>
      <c r="BD88" s="7" t="str">
        <f>IF(OR(BC$72="S",BC$72="",BC$72="STD",BC$72="A",BC$72="AES",BC$72="F",BC$72="Fiber")," ",IF(OR(BC$72="FS",BC$72="D",BC$72="DIS"),IF(MOD(BC87,9)=1,"—",16*BC87),IF(OR(BC$72="M",BC$72="MADI"),(BC$69-1)*144+80,
IF(OR(BC$72="IPI",BC$72="IP in"),IF(MOD(BC87-1,9)=0,"—",16*BC87),"Err"))))</f>
        <v xml:space="preserve"> </v>
      </c>
      <c r="BE88" s="9">
        <f>IF(OR(BE$72="S",BE$72="",BE$72="STD",BE$72="A",BE$72="AES",BE$72="F",BE$72="Fiber")," ",IF(OR(BE$72="FS",BE$72="D",BE$72="DIS"),IF(MOD(BE87,9)=1,"—",16*BE87-15),IF(OR(BE$72="M",BE$72="MADI"),(BE$69-1)*144+17,
IF(OR(BE$72="IPI",BE$72="IP in"),IF(MOD(BE87-1,9)=0,"—",16*BE87-15),"Err"))))</f>
        <v>2753</v>
      </c>
      <c r="BF88" s="7">
        <f>IF(OR(BE$72="S",BE$72="",BE$72="STD",BE$72="A",BE$72="AES",BE$72="F",BE$72="Fiber")," ",IF(OR(BE$72="FS",BE$72="D",BE$72="DIS"),IF(MOD(BE87,9)=1,"—",16*BE87),IF(OR(BE$72="M",BE$72="MADI"),(BE$69-1)*144+80,
IF(OR(BE$72="IPI",BE$72="IP in"),IF(MOD(BE87-1,9)=0,"—",16*BE87),"Err"))))</f>
        <v>2816</v>
      </c>
      <c r="BG88" s="9">
        <f>IF(OR(BG$72="S",BG$72="",BG$72="STD",BG$72="A",BG$72="AES",BG$72="F",BG$72="Fiber")," ",IF(OR(BG$72="FS",BG$72="D",BG$72="DIS"),IF(MOD(BG87,9)=1,"—",16*BG87-15),IF(OR(BG$72="M",BG$72="MADI"),(BG$69-1)*144+17,
IF(OR(BG$72="IPI",BG$72="IP in"),IF(MOD(BG87-1,9)=0,"—",16*BG87-15),"Err"))))</f>
        <v>2705</v>
      </c>
      <c r="BH88" s="7">
        <f>IF(OR(BG$72="S",BG$72="",BG$72="STD",BG$72="A",BG$72="AES",BG$72="F",BG$72="Fiber")," ",IF(OR(BG$72="FS",BG$72="D",BG$72="DIS"),IF(MOD(BG87,9)=1,"—",16*BG87),IF(OR(BG$72="M",BG$72="MADI"),(BG$69-1)*144+80,
IF(OR(BG$72="IPI",BG$72="IP in"),IF(MOD(BG87-1,9)=0,"—",16*BG87),"Err"))))</f>
        <v>2720</v>
      </c>
      <c r="BI88" s="9" t="str">
        <f>IF(OR(BI$72="S",BI$72="",BI$72="STD",BI$72="A",BI$72="AES",BI$72="F",BI$72="Fiber")," ",IF(OR(BI$72="FS",BI$72="D",BI$72="DIS"),IF(MOD(BI87,9)=1,"—",16*BI87-15),IF(OR(BI$72="M",BI$72="MADI"),(BI$69-1)*144+17,
IF(OR(BI$72="IPI",BI$72="IP in"),IF(MOD(BI87-1,9)=0,"—",16*BI87-15),"Err"))))</f>
        <v xml:space="preserve"> </v>
      </c>
      <c r="BJ88" s="7" t="str">
        <f>IF(OR(BI$72="S",BI$72="",BI$72="STD",BI$72="A",BI$72="AES",BI$72="F",BI$72="Fiber")," ",IF(OR(BI$72="FS",BI$72="D",BI$72="DIS"),IF(MOD(BI87,9)=1,"—",16*BI87),IF(OR(BI$72="M",BI$72="MADI"),(BI$69-1)*144+80,
IF(OR(BI$72="IPI",BI$72="IP in"),IF(MOD(BI87-1,9)=0,"—",16*BI87),"Err"))))</f>
        <v xml:space="preserve"> </v>
      </c>
      <c r="BK88" s="9">
        <f>IF(OR(BK$72="S",BK$72="",BK$72="STD",BK$72="A",BK$72="AES",BK$72="F",BK$72="Fiber")," ",IF(OR(BK$72="FS",BK$72="D",BK$72="DIS"),IF(MOD(BK87,9)=1,"—",16*BK87-15),IF(OR(BK$72="M",BK$72="MADI"),(BK$69-1)*144+17,
IF(OR(BK$72="IPI",BK$72="IP in"),IF(MOD(BK87-1,9)=0,"—",16*BK87-15),"Err"))))</f>
        <v>2417</v>
      </c>
      <c r="BL88" s="7">
        <f>IF(OR(BK$72="S",BK$72="",BK$72="STD",BK$72="A",BK$72="AES",BK$72="F",BK$72="Fiber")," ",IF(OR(BK$72="FS",BK$72="D",BK$72="DIS"),IF(MOD(BK87,9)=1,"—",16*BK87),IF(OR(BK$72="M",BK$72="MADI"),(BK$69-1)*144+80,
IF(OR(BK$72="IPI",BK$72="IP in"),IF(MOD(BK87-1,9)=0,"—",16*BK87),"Err"))))</f>
        <v>2432</v>
      </c>
    </row>
    <row r="89" spans="1:66" x14ac:dyDescent="0.25">
      <c r="A89" s="8">
        <f>(A$69)*9</f>
        <v>576</v>
      </c>
      <c r="B89" s="6"/>
      <c r="C89" s="8">
        <f>(C$69)*9</f>
        <v>567</v>
      </c>
      <c r="D89" s="6"/>
      <c r="E89" s="8">
        <f>(E$69)*9</f>
        <v>558</v>
      </c>
      <c r="F89" s="6"/>
      <c r="G89" s="8">
        <f>(G$69)*9</f>
        <v>549</v>
      </c>
      <c r="H89" s="6"/>
      <c r="I89" s="8">
        <f>(I$69)*9</f>
        <v>540</v>
      </c>
      <c r="J89" s="6"/>
      <c r="K89" s="8">
        <f>(K$69)*9</f>
        <v>531</v>
      </c>
      <c r="L89" s="6"/>
      <c r="M89" s="8">
        <f>(M$69)*9</f>
        <v>522</v>
      </c>
      <c r="N89" s="6"/>
      <c r="O89" s="8">
        <f>(O$69)*9</f>
        <v>513</v>
      </c>
      <c r="P89" s="6"/>
      <c r="Q89" s="8">
        <f>(Q$69)*9</f>
        <v>504</v>
      </c>
      <c r="R89" s="6"/>
      <c r="S89" s="8">
        <f>(S$69)*9</f>
        <v>495</v>
      </c>
      <c r="T89" s="6"/>
      <c r="U89" s="8">
        <f>(U$69)*9</f>
        <v>486</v>
      </c>
      <c r="V89" s="6"/>
      <c r="W89" s="8">
        <f>(W$69)*9</f>
        <v>477</v>
      </c>
      <c r="X89" s="6"/>
      <c r="Y89" s="8">
        <f>(Y$69)*9</f>
        <v>468</v>
      </c>
      <c r="Z89" s="6"/>
      <c r="AA89" s="8">
        <f>(AA$69)*9</f>
        <v>459</v>
      </c>
      <c r="AB89" s="6"/>
      <c r="AC89" s="8">
        <f>(AC$69)*9</f>
        <v>450</v>
      </c>
      <c r="AD89" s="6"/>
      <c r="AE89" s="8">
        <f>(AE$69)*9</f>
        <v>441</v>
      </c>
      <c r="AF89" s="6"/>
      <c r="AG89" s="8">
        <f>(AG$69)*9</f>
        <v>288</v>
      </c>
      <c r="AH89" s="6"/>
      <c r="AI89" s="8">
        <f>(AI$69)*9</f>
        <v>279</v>
      </c>
      <c r="AJ89" s="6"/>
      <c r="AK89" s="8">
        <f>(AK$69)*9</f>
        <v>270</v>
      </c>
      <c r="AL89" s="6"/>
      <c r="AM89" s="8">
        <f>(AM$69)*9</f>
        <v>261</v>
      </c>
      <c r="AN89" s="6"/>
      <c r="AO89" s="8">
        <f>(AO$69)*9</f>
        <v>252</v>
      </c>
      <c r="AP89" s="6"/>
      <c r="AQ89" s="8">
        <f>(AQ$69)*9</f>
        <v>243</v>
      </c>
      <c r="AR89" s="6"/>
      <c r="AS89" s="8">
        <f>(AS$69)*9</f>
        <v>234</v>
      </c>
      <c r="AT89" s="6"/>
      <c r="AU89" s="8">
        <f>(AU$69)*9</f>
        <v>225</v>
      </c>
      <c r="AV89" s="6"/>
      <c r="AW89" s="8">
        <f>(AW$69)*9</f>
        <v>216</v>
      </c>
      <c r="AX89" s="6"/>
      <c r="AY89" s="8">
        <f>(AY$69)*9</f>
        <v>207</v>
      </c>
      <c r="AZ89" s="6"/>
      <c r="BA89" s="8">
        <f>(BA$69)*9</f>
        <v>198</v>
      </c>
      <c r="BB89" s="6"/>
      <c r="BC89" s="8">
        <f>(BC$69)*9</f>
        <v>189</v>
      </c>
      <c r="BD89" s="6"/>
      <c r="BE89" s="8">
        <f>(BE$69)*9</f>
        <v>180</v>
      </c>
      <c r="BF89" s="6"/>
      <c r="BG89" s="8">
        <f>(BG$69)*9</f>
        <v>171</v>
      </c>
      <c r="BH89" s="6"/>
      <c r="BI89" s="8">
        <f>(BI$69)*9</f>
        <v>162</v>
      </c>
      <c r="BJ89" s="6"/>
      <c r="BK89" s="8">
        <f>(BK$69)*9</f>
        <v>153</v>
      </c>
      <c r="BL89" s="6"/>
    </row>
    <row r="90" spans="1:66" x14ac:dyDescent="0.25">
      <c r="A90" s="9">
        <f>IF(OR(A$72="S",A$72="",A$72="STD",A$72="A",A$72="AES",A$72="F",A$72="Fiber")," ",IF(OR(A$72="FS",A$72="D",A$72="DIS"),IF(MOD(A89,9)=1,"—",16*A89-15),IF(OR(A$72="M",A$72="MADI"),(A$69-1)*144+17,
IF(OR(A$72="IPI",A$72="IP in"),IF(MOD(A89-1,9)=0,"—",16*A89-15),"Err"))))</f>
        <v>9201</v>
      </c>
      <c r="B90" s="7">
        <f>IF(OR(A$72="S",A$72="",A$72="STD",A$72="A",A$72="AES",A$72="F",A$72="Fiber")," ",IF(OR(A$72="FS",A$72="D",A$72="DIS"),IF(MOD(A89,9)=1,"—",16*A89),IF(OR(A$72="M",A$72="MADI"),(A$69-1)*144+80,
IF(OR(A$72="IPI",A$72="IP in"),IF(MOD(A89-1,9)=0,"—",16*A89),"Err"))))</f>
        <v>9216</v>
      </c>
      <c r="C90" s="9">
        <f>IF(OR(C$72="S",C$72="",C$72="STD",C$72="A",C$72="AES",C$72="F",C$72="Fiber")," ",IF(OR(C$72="FS",C$72="D",C$72="DIS"),IF(MOD(C89,9)=1,"—",16*C89-15),IF(OR(C$72="M",C$72="MADI"),(C$69-1)*144+17,
IF(OR(C$72="IPI",C$72="IP in"),IF(MOD(C89-1,9)=0,"—",16*C89-15),"Err"))))</f>
        <v>9057</v>
      </c>
      <c r="D90" s="7">
        <f>IF(OR(C$72="S",C$72="",C$72="STD",C$72="A",C$72="AES",C$72="F",C$72="Fiber")," ",IF(OR(C$72="FS",C$72="D",C$72="DIS"),IF(MOD(C89,9)=1,"—",16*C89),IF(OR(C$72="M",C$72="MADI"),(C$69-1)*144+80,
IF(OR(C$72="IPI",C$72="IP in"),IF(MOD(C89-1,9)=0,"—",16*C89),"Err"))))</f>
        <v>9072</v>
      </c>
      <c r="E90" s="9">
        <f>IF(OR(E$72="S",E$72="",E$72="STD",E$72="A",E$72="AES",E$72="F",E$72="Fiber")," ",IF(OR(E$72="FS",E$72="D",E$72="DIS"),IF(MOD(E89,9)=1,"—",16*E89-15),IF(OR(E$72="M",E$72="MADI"),(E$69-1)*144+17,
IF(OR(E$72="IPI",E$72="IP in"),IF(MOD(E89-1,9)=0,"—",16*E89-15),"Err"))))</f>
        <v>8913</v>
      </c>
      <c r="F90" s="7">
        <f>IF(OR(E$72="S",E$72="",E$72="STD",E$72="A",E$72="AES",E$72="F",E$72="Fiber")," ",IF(OR(E$72="FS",E$72="D",E$72="DIS"),IF(MOD(E89,9)=1,"—",16*E89),IF(OR(E$72="M",E$72="MADI"),(E$69-1)*144+80,
IF(OR(E$72="IPI",E$72="IP in"),IF(MOD(E89-1,9)=0,"—",16*E89),"Err"))))</f>
        <v>8928</v>
      </c>
      <c r="G90" s="9">
        <f>IF(OR(G$72="S",G$72="",G$72="STD",G$72="A",G$72="AES",G$72="F",G$72="Fiber")," ",IF(OR(G$72="FS",G$72="D",G$72="DIS"),IF(MOD(G89,9)=1,"—",16*G89-15),IF(OR(G$72="M",G$72="MADI"),(G$69-1)*144+17,
IF(OR(G$72="IPI",G$72="IP in"),IF(MOD(G89-1,9)=0,"—",16*G89-15),"Err"))))</f>
        <v>8769</v>
      </c>
      <c r="H90" s="7">
        <f>IF(OR(G$72="S",G$72="",G$72="STD",G$72="A",G$72="AES",G$72="F",G$72="Fiber")," ",IF(OR(G$72="FS",G$72="D",G$72="DIS"),IF(MOD(G89,9)=1,"—",16*G89),IF(OR(G$72="M",G$72="MADI"),(G$69-1)*144+80,
IF(OR(G$72="IPI",G$72="IP in"),IF(MOD(G89-1,9)=0,"—",16*G89),"Err"))))</f>
        <v>8784</v>
      </c>
      <c r="I90" s="9">
        <f>IF(OR(I$72="S",I$72="",I$72="STD",I$72="A",I$72="AES",I$72="F",I$72="Fiber")," ",IF(OR(I$72="FS",I$72="D",I$72="DIS"),IF(MOD(I89,9)=1,"—",16*I89-15),IF(OR(I$72="M",I$72="MADI"),(I$69-1)*144+17,
IF(OR(I$72="IPI",I$72="IP in"),IF(MOD(I89-1,9)=0,"—",16*I89-15),"Err"))))</f>
        <v>8625</v>
      </c>
      <c r="J90" s="7">
        <f>IF(OR(I$72="S",I$72="",I$72="STD",I$72="A",I$72="AES",I$72="F",I$72="Fiber")," ",IF(OR(I$72="FS",I$72="D",I$72="DIS"),IF(MOD(I89,9)=1,"—",16*I89),IF(OR(I$72="M",I$72="MADI"),(I$69-1)*144+80,
IF(OR(I$72="IPI",I$72="IP in"),IF(MOD(I89-1,9)=0,"—",16*I89),"Err"))))</f>
        <v>8640</v>
      </c>
      <c r="K90" s="9">
        <f>IF(OR(K$72="S",K$72="",K$72="STD",K$72="A",K$72="AES",K$72="F",K$72="Fiber")," ",IF(OR(K$72="FS",K$72="D",K$72="DIS"),IF(MOD(K89,9)=1,"—",16*K89-15),IF(OR(K$72="M",K$72="MADI"),(K$69-1)*144+17,
IF(OR(K$72="IPI",K$72="IP in"),IF(MOD(K89-1,9)=0,"—",16*K89-15),"Err"))))</f>
        <v>8481</v>
      </c>
      <c r="L90" s="7">
        <f>IF(OR(K$72="S",K$72="",K$72="STD",K$72="A",K$72="AES",K$72="F",K$72="Fiber")," ",IF(OR(K$72="FS",K$72="D",K$72="DIS"),IF(MOD(K89,9)=1,"—",16*K89),IF(OR(K$72="M",K$72="MADI"),(K$69-1)*144+80,
IF(OR(K$72="IPI",K$72="IP in"),IF(MOD(K89-1,9)=0,"—",16*K89),"Err"))))</f>
        <v>8496</v>
      </c>
      <c r="M90" s="9">
        <f>IF(OR(M$72="S",M$72="",M$72="STD",M$72="A",M$72="AES",M$72="F",M$72="Fiber")," ",IF(OR(M$72="FS",M$72="D",M$72="DIS"),IF(MOD(M89,9)=1,"—",16*M89-15),IF(OR(M$72="M",M$72="MADI"),(M$69-1)*144+17,
IF(OR(M$72="IPI",M$72="IP in"),IF(MOD(M89-1,9)=0,"—",16*M89-15),"Err"))))</f>
        <v>8337</v>
      </c>
      <c r="N90" s="7">
        <f>IF(OR(M$72="S",M$72="",M$72="STD",M$72="A",M$72="AES",M$72="F",M$72="Fiber")," ",IF(OR(M$72="FS",M$72="D",M$72="DIS"),IF(MOD(M89,9)=1,"—",16*M89),IF(OR(M$72="M",M$72="MADI"),(M$69-1)*144+80,
IF(OR(M$72="IPI",M$72="IP in"),IF(MOD(M89-1,9)=0,"—",16*M89),"Err"))))</f>
        <v>8352</v>
      </c>
      <c r="O90" s="9">
        <f>IF(OR(O$72="S",O$72="",O$72="STD",O$72="A",O$72="AES",O$72="F",O$72="Fiber")," ",IF(OR(O$72="FS",O$72="D",O$72="DIS"),IF(MOD(O89,9)=1,"—",16*O89-15),IF(OR(O$72="M",O$72="MADI"),(O$69-1)*144+17,
IF(OR(O$72="IPI",O$72="IP in"),IF(MOD(O89-1,9)=0,"—",16*O89-15),"Err"))))</f>
        <v>8193</v>
      </c>
      <c r="P90" s="7">
        <f>IF(OR(O$72="S",O$72="",O$72="STD",O$72="A",O$72="AES",O$72="F",O$72="Fiber")," ",IF(OR(O$72="FS",O$72="D",O$72="DIS"),IF(MOD(O89,9)=1,"—",16*O89),IF(OR(O$72="M",O$72="MADI"),(O$69-1)*144+80,
IF(OR(O$72="IPI",O$72="IP in"),IF(MOD(O89-1,9)=0,"—",16*O89),"Err"))))</f>
        <v>8208</v>
      </c>
      <c r="Q90" s="9">
        <f>IF(OR(Q$72="S",Q$72="",Q$72="STD",Q$72="A",Q$72="AES",Q$72="F",Q$72="Fiber")," ",IF(OR(Q$72="FS",Q$72="D",Q$72="DIS"),IF(MOD(Q89,9)=1,"—",16*Q89-15),IF(OR(Q$72="M",Q$72="MADI"),(Q$69-1)*144+17,
IF(OR(Q$72="IPI",Q$72="IP in"),IF(MOD(Q89-1,9)=0,"—",16*Q89-15),"Err"))))</f>
        <v>8049</v>
      </c>
      <c r="R90" s="7">
        <f>IF(OR(Q$72="S",Q$72="",Q$72="STD",Q$72="A",Q$72="AES",Q$72="F",Q$72="Fiber")," ",IF(OR(Q$72="FS",Q$72="D",Q$72="DIS"),IF(MOD(Q89,9)=1,"—",16*Q89),IF(OR(Q$72="M",Q$72="MADI"),(Q$69-1)*144+80,
IF(OR(Q$72="IPI",Q$72="IP in"),IF(MOD(Q89-1,9)=0,"—",16*Q89),"Err"))))</f>
        <v>8064</v>
      </c>
      <c r="S90" s="9">
        <f>IF(OR(S$72="S",S$72="",S$72="STD",S$72="A",S$72="AES",S$72="F",S$72="Fiber")," ",IF(OR(S$72="FS",S$72="D",S$72="DIS"),IF(MOD(S89,9)=1,"—",16*S89-15),IF(OR(S$72="M",S$72="MADI"),(S$69-1)*144+17,
IF(OR(S$72="IPI",S$72="IP in"),IF(MOD(S89-1,9)=0,"—",16*S89-15),"Err"))))</f>
        <v>7905</v>
      </c>
      <c r="T90" s="7">
        <f>IF(OR(S$72="S",S$72="",S$72="STD",S$72="A",S$72="AES",S$72="F",S$72="Fiber")," ",IF(OR(S$72="FS",S$72="D",S$72="DIS"),IF(MOD(S89,9)=1,"—",16*S89),IF(OR(S$72="M",S$72="MADI"),(S$69-1)*144+80,
IF(OR(S$72="IPI",S$72="IP in"),IF(MOD(S89-1,9)=0,"—",16*S89),"Err"))))</f>
        <v>7920</v>
      </c>
      <c r="U90" s="9">
        <f>IF(OR(U$72="S",U$72="",U$72="STD",U$72="A",U$72="AES",U$72="F",U$72="Fiber")," ",IF(OR(U$72="FS",U$72="D",U$72="DIS"),IF(MOD(U89,9)=1,"—",16*U89-15),IF(OR(U$72="M",U$72="MADI"),(U$69-1)*144+17,
IF(OR(U$72="IPI",U$72="IP in"),IF(MOD(U89-1,9)=0,"—",16*U89-15),"Err"))))</f>
        <v>7761</v>
      </c>
      <c r="V90" s="7">
        <f>IF(OR(U$72="S",U$72="",U$72="STD",U$72="A",U$72="AES",U$72="F",U$72="Fiber")," ",IF(OR(U$72="FS",U$72="D",U$72="DIS"),IF(MOD(U89,9)=1,"—",16*U89),IF(OR(U$72="M",U$72="MADI"),(U$69-1)*144+80,
IF(OR(U$72="IPI",U$72="IP in"),IF(MOD(U89-1,9)=0,"—",16*U89),"Err"))))</f>
        <v>7776</v>
      </c>
      <c r="W90" s="9">
        <f>IF(OR(W$72="S",W$72="",W$72="STD",W$72="A",W$72="AES",W$72="F",W$72="Fiber")," ",IF(OR(W$72="FS",W$72="D",W$72="DIS"),IF(MOD(W89,9)=1,"—",16*W89-15),IF(OR(W$72="M",W$72="MADI"),(W$69-1)*144+17,
IF(OR(W$72="IPI",W$72="IP in"),IF(MOD(W89-1,9)=0,"—",16*W89-15),"Err"))))</f>
        <v>7617</v>
      </c>
      <c r="X90" s="7">
        <f>IF(OR(W$72="S",W$72="",W$72="STD",W$72="A",W$72="AES",W$72="F",W$72="Fiber")," ",IF(OR(W$72="FS",W$72="D",W$72="DIS"),IF(MOD(W89,9)=1,"—",16*W89),IF(OR(W$72="M",W$72="MADI"),(W$69-1)*144+80,
IF(OR(W$72="IPI",W$72="IP in"),IF(MOD(W89-1,9)=0,"—",16*W89),"Err"))))</f>
        <v>7632</v>
      </c>
      <c r="Y90" s="9">
        <f>IF(OR(Y$72="S",Y$72="",Y$72="STD",Y$72="A",Y$72="AES",Y$72="F",Y$72="Fiber")," ",IF(OR(Y$72="FS",Y$72="D",Y$72="DIS"),IF(MOD(Y89,9)=1,"—",16*Y89-15),IF(OR(Y$72="M",Y$72="MADI"),(Y$69-1)*144+17,
IF(OR(Y$72="IPI",Y$72="IP in"),IF(MOD(Y89-1,9)=0,"—",16*Y89-15),"Err"))))</f>
        <v>7473</v>
      </c>
      <c r="Z90" s="7">
        <f>IF(OR(Y$72="S",Y$72="",Y$72="STD",Y$72="A",Y$72="AES",Y$72="F",Y$72="Fiber")," ",IF(OR(Y$72="FS",Y$72="D",Y$72="DIS"),IF(MOD(Y89,9)=1,"—",16*Y89),IF(OR(Y$72="M",Y$72="MADI"),(Y$69-1)*144+80,
IF(OR(Y$72="IPI",Y$72="IP in"),IF(MOD(Y89-1,9)=0,"—",16*Y89),"Err"))))</f>
        <v>7488</v>
      </c>
      <c r="AA90" s="9">
        <f>IF(OR(AA$72="S",AA$72="",AA$72="STD",AA$72="A",AA$72="AES",AA$72="F",AA$72="Fiber")," ",IF(OR(AA$72="FS",AA$72="D",AA$72="DIS"),IF(MOD(AA89,9)=1,"—",16*AA89-15),IF(OR(AA$72="M",AA$72="MADI"),(AA$69-1)*144+17,
IF(OR(AA$72="IPI",AA$72="IP in"),IF(MOD(AA89-1,9)=0,"—",16*AA89-15),"Err"))))</f>
        <v>7329</v>
      </c>
      <c r="AB90" s="7">
        <f>IF(OR(AA$72="S",AA$72="",AA$72="STD",AA$72="A",AA$72="AES",AA$72="F",AA$72="Fiber")," ",IF(OR(AA$72="FS",AA$72="D",AA$72="DIS"),IF(MOD(AA89,9)=1,"—",16*AA89),IF(OR(AA$72="M",AA$72="MADI"),(AA$69-1)*144+80,
IF(OR(AA$72="IPI",AA$72="IP in"),IF(MOD(AA89-1,9)=0,"—",16*AA89),"Err"))))</f>
        <v>7344</v>
      </c>
      <c r="AC90" s="9">
        <f>IF(OR(AC$72="S",AC$72="",AC$72="STD",AC$72="A",AC$72="AES",AC$72="F",AC$72="Fiber")," ",IF(OR(AC$72="FS",AC$72="D",AC$72="DIS"),IF(MOD(AC89,9)=1,"—",16*AC89-15),IF(OR(AC$72="M",AC$72="MADI"),(AC$69-1)*144+17,
IF(OR(AC$72="IPI",AC$72="IP in"),IF(MOD(AC89-1,9)=0,"—",16*AC89-15),"Err"))))</f>
        <v>7185</v>
      </c>
      <c r="AD90" s="7">
        <f>IF(OR(AC$72="S",AC$72="",AC$72="STD",AC$72="A",AC$72="AES",AC$72="F",AC$72="Fiber")," ",IF(OR(AC$72="FS",AC$72="D",AC$72="DIS"),IF(MOD(AC89,9)=1,"—",16*AC89),IF(OR(AC$72="M",AC$72="MADI"),(AC$69-1)*144+80,
IF(OR(AC$72="IPI",AC$72="IP in"),IF(MOD(AC89-1,9)=0,"—",16*AC89),"Err"))))</f>
        <v>7200</v>
      </c>
      <c r="AE90" s="9">
        <f>IF(OR(AE$72="S",AE$72="",AE$72="STD",AE$72="A",AE$72="AES",AE$72="F",AE$72="Fiber")," ",IF(OR(AE$72="FS",AE$72="D",AE$72="DIS"),IF(MOD(AE89,9)=1,"—",16*AE89-15),IF(OR(AE$72="M",AE$72="MADI"),(AE$69-1)*144+17,
IF(OR(AE$72="IPI",AE$72="IP in"),IF(MOD(AE89-1,9)=0,"—",16*AE89-15),"Err"))))</f>
        <v>7041</v>
      </c>
      <c r="AF90" s="7">
        <f>IF(OR(AE$72="S",AE$72="",AE$72="STD",AE$72="A",AE$72="AES",AE$72="F",AE$72="Fiber")," ",IF(OR(AE$72="FS",AE$72="D",AE$72="DIS"),IF(MOD(AE89,9)=1,"—",16*AE89),IF(OR(AE$72="M",AE$72="MADI"),(AE$69-1)*144+80,
IF(OR(AE$72="IPI",AE$72="IP in"),IF(MOD(AE89-1,9)=0,"—",16*AE89),"Err"))))</f>
        <v>7056</v>
      </c>
      <c r="AG90" s="9">
        <f>IF(OR(AG$72="S",AG$72="",AG$72="STD",AG$72="A",AG$72="AES",AG$72="F",AG$72="Fiber")," ",IF(OR(AG$72="FS",AG$72="D",AG$72="DIS"),IF(MOD(AG89,9)=1,"—",16*AG89-15),IF(OR(AG$72="M",AG$72="MADI"),(AG$69-1)*144+17,
IF(OR(AG$72="IPI",AG$72="IP in"),IF(MOD(AG89-1,9)=0,"—",16*AG89-15),"Err"))))</f>
        <v>4593</v>
      </c>
      <c r="AH90" s="7">
        <f>IF(OR(AG$72="S",AG$72="",AG$72="STD",AG$72="A",AG$72="AES",AG$72="F",AG$72="Fiber")," ",IF(OR(AG$72="FS",AG$72="D",AG$72="DIS"),IF(MOD(AG89,9)=1,"—",16*AG89),IF(OR(AG$72="M",AG$72="MADI"),(AG$69-1)*144+80,
IF(OR(AG$72="IPI",AG$72="IP in"),IF(MOD(AG89-1,9)=0,"—",16*AG89),"Err"))))</f>
        <v>4608</v>
      </c>
      <c r="AI90" s="9">
        <f>IF(OR(AI$72="S",AI$72="",AI$72="STD",AI$72="A",AI$72="AES",AI$72="F",AI$72="Fiber")," ",IF(OR(AI$72="FS",AI$72="D",AI$72="DIS"),IF(MOD(AI89,9)=1,"—",16*AI89-15),IF(OR(AI$72="M",AI$72="MADI"),(AI$69-1)*144+17,
IF(OR(AI$72="IPI",AI$72="IP in"),IF(MOD(AI89-1,9)=0,"—",16*AI89-15),"Err"))))</f>
        <v>4449</v>
      </c>
      <c r="AJ90" s="7">
        <f>IF(OR(AI$72="S",AI$72="",AI$72="STD",AI$72="A",AI$72="AES",AI$72="F",AI$72="Fiber")," ",IF(OR(AI$72="FS",AI$72="D",AI$72="DIS"),IF(MOD(AI89,9)=1,"—",16*AI89),IF(OR(AI$72="M",AI$72="MADI"),(AI$69-1)*144+80,
IF(OR(AI$72="IPI",AI$72="IP in"),IF(MOD(AI89-1,9)=0,"—",16*AI89),"Err"))))</f>
        <v>4464</v>
      </c>
      <c r="AK90" s="9" t="str">
        <f>IF(OR(AK$72="S",AK$72="",AK$72="STD",AK$72="A",AK$72="AES",AK$72="F",AK$72="Fiber")," ",IF(OR(AK$72="FS",AK$72="D",AK$72="DIS"),IF(MOD(AK89,9)=1,"—",16*AK89-15),IF(OR(AK$72="M",AK$72="MADI"),(AK$69-1)*144+17,
IF(OR(AK$72="IPI",AK$72="IP in"),IF(MOD(AK89-1,9)=0,"—",16*AK89-15),"Err"))))</f>
        <v xml:space="preserve"> </v>
      </c>
      <c r="AL90" s="7" t="str">
        <f>IF(OR(AK$72="S",AK$72="",AK$72="STD",AK$72="A",AK$72="AES",AK$72="F",AK$72="Fiber")," ",IF(OR(AK$72="FS",AK$72="D",AK$72="DIS"),IF(MOD(AK89,9)=1,"—",16*AK89),IF(OR(AK$72="M",AK$72="MADI"),(AK$69-1)*144+80,
IF(OR(AK$72="IPI",AK$72="IP in"),IF(MOD(AK89-1,9)=0,"—",16*AK89),"Err"))))</f>
        <v xml:space="preserve"> </v>
      </c>
      <c r="AM90" s="9" t="str">
        <f>IF(OR(AM$72="S",AM$72="",AM$72="STD",AM$72="A",AM$72="AES",AM$72="F",AM$72="Fiber")," ",IF(OR(AM$72="FS",AM$72="D",AM$72="DIS"),IF(MOD(AM89,9)=1,"—",16*AM89-15),IF(OR(AM$72="M",AM$72="MADI"),(AM$69-1)*144+17,
IF(OR(AM$72="IPI",AM$72="IP in"),IF(MOD(AM89-1,9)=0,"—",16*AM89-15),"Err"))))</f>
        <v xml:space="preserve"> </v>
      </c>
      <c r="AN90" s="7" t="str">
        <f>IF(OR(AM$72="S",AM$72="",AM$72="STD",AM$72="A",AM$72="AES",AM$72="F",AM$72="Fiber")," ",IF(OR(AM$72="FS",AM$72="D",AM$72="DIS"),IF(MOD(AM89,9)=1,"—",16*AM89),IF(OR(AM$72="M",AM$72="MADI"),(AM$69-1)*144+80,
IF(OR(AM$72="IPI",AM$72="IP in"),IF(MOD(AM89-1,9)=0,"—",16*AM89),"Err"))))</f>
        <v xml:space="preserve"> </v>
      </c>
      <c r="AO90" s="9">
        <f>IF(OR(AO$72="S",AO$72="",AO$72="STD",AO$72="A",AO$72="AES",AO$72="F",AO$72="Fiber")," ",IF(OR(AO$72="FS",AO$72="D",AO$72="DIS"),IF(MOD(AO89,9)=1,"—",16*AO89-15),IF(OR(AO$72="M",AO$72="MADI"),(AO$69-1)*144+17,
IF(OR(AO$72="IPI",AO$72="IP in"),IF(MOD(AO89-1,9)=0,"—",16*AO89-15),"Err"))))</f>
        <v>3905</v>
      </c>
      <c r="AP90" s="7">
        <f>IF(OR(AO$72="S",AO$72="",AO$72="STD",AO$72="A",AO$72="AES",AO$72="F",AO$72="Fiber")," ",IF(OR(AO$72="FS",AO$72="D",AO$72="DIS"),IF(MOD(AO89,9)=1,"—",16*AO89),IF(OR(AO$72="M",AO$72="MADI"),(AO$69-1)*144+80,
IF(OR(AO$72="IPI",AO$72="IP in"),IF(MOD(AO89-1,9)=0,"—",16*AO89),"Err"))))</f>
        <v>3968</v>
      </c>
      <c r="AQ90" s="9">
        <f>IF(OR(AQ$72="S",AQ$72="",AQ$72="STD",AQ$72="A",AQ$72="AES",AQ$72="F",AQ$72="Fiber")," ",IF(OR(AQ$72="FS",AQ$72="D",AQ$72="DIS"),IF(MOD(AQ89,9)=1,"—",16*AQ89-15),IF(OR(AQ$72="M",AQ$72="MADI"),(AQ$69-1)*144+17,
IF(OR(AQ$72="IPI",AQ$72="IP in"),IF(MOD(AQ89-1,9)=0,"—",16*AQ89-15),"Err"))))</f>
        <v>3873</v>
      </c>
      <c r="AR90" s="7">
        <f>IF(OR(AQ$72="S",AQ$72="",AQ$72="STD",AQ$72="A",AQ$72="AES",AQ$72="F",AQ$72="Fiber")," ",IF(OR(AQ$72="FS",AQ$72="D",AQ$72="DIS"),IF(MOD(AQ89,9)=1,"—",16*AQ89),IF(OR(AQ$72="M",AQ$72="MADI"),(AQ$69-1)*144+80,
IF(OR(AQ$72="IPI",AQ$72="IP in"),IF(MOD(AQ89-1,9)=0,"—",16*AQ89),"Err"))))</f>
        <v>3888</v>
      </c>
      <c r="AS90" s="9" t="str">
        <f>IF(OR(AS$72="S",AS$72="",AS$72="STD",AS$72="A",AS$72="AES",AS$72="F",AS$72="Fiber")," ",IF(OR(AS$72="FS",AS$72="D",AS$72="DIS"),IF(MOD(AS89,9)=1,"—",16*AS89-15),IF(OR(AS$72="M",AS$72="MADI"),(AS$69-1)*144+17,
IF(OR(AS$72="IPI",AS$72="IP in"),IF(MOD(AS89-1,9)=0,"—",16*AS89-15),"Err"))))</f>
        <v xml:space="preserve"> </v>
      </c>
      <c r="AT90" s="7" t="str">
        <f>IF(OR(AS$72="S",AS$72="",AS$72="STD",AS$72="A",AS$72="AES",AS$72="F",AS$72="Fiber")," ",IF(OR(AS$72="FS",AS$72="D",AS$72="DIS"),IF(MOD(AS89,9)=1,"—",16*AS89),IF(OR(AS$72="M",AS$72="MADI"),(AS$69-1)*144+80,
IF(OR(AS$72="IPI",AS$72="IP in"),IF(MOD(AS89-1,9)=0,"—",16*AS89),"Err"))))</f>
        <v xml:space="preserve"> </v>
      </c>
      <c r="AU90" s="9" t="str">
        <f>IF(OR(AU$72="S",AU$72="",AU$72="STD",AU$72="A",AU$72="AES",AU$72="F",AU$72="Fiber")," ",IF(OR(AU$72="FS",AU$72="D",AU$72="DIS"),IF(MOD(AU89,9)=1,"—",16*AU89-15),IF(OR(AU$72="M",AU$72="MADI"),(AU$69-1)*144+17,
IF(OR(AU$72="IPI",AU$72="IP in"),IF(MOD(AU89-1,9)=0,"—",16*AU89-15),"Err"))))</f>
        <v xml:space="preserve"> </v>
      </c>
      <c r="AV90" s="7" t="str">
        <f>IF(OR(AU$72="S",AU$72="",AU$72="STD",AU$72="A",AU$72="AES",AU$72="F",AU$72="Fiber")," ",IF(OR(AU$72="FS",AU$72="D",AU$72="DIS"),IF(MOD(AU89,9)=1,"—",16*AU89),IF(OR(AU$72="M",AU$72="MADI"),(AU$69-1)*144+80,
IF(OR(AU$72="IPI",AU$72="IP in"),IF(MOD(AU89-1,9)=0,"—",16*AU89),"Err"))))</f>
        <v xml:space="preserve"> </v>
      </c>
      <c r="AW90" s="9">
        <f>IF(OR(AW$72="S",AW$72="",AW$72="STD",AW$72="A",AW$72="AES",AW$72="F",AW$72="Fiber")," ",IF(OR(AW$72="FS",AW$72="D",AW$72="DIS"),IF(MOD(AW89,9)=1,"—",16*AW89-15),IF(OR(AW$72="M",AW$72="MADI"),(AW$69-1)*144+17,
IF(OR(AW$72="IPI",AW$72="IP in"),IF(MOD(AW89-1,9)=0,"—",16*AW89-15),"Err"))))</f>
        <v>3441</v>
      </c>
      <c r="AX90" s="7">
        <f>IF(OR(AW$72="S",AW$72="",AW$72="STD",AW$72="A",AW$72="AES",AW$72="F",AW$72="Fiber")," ",IF(OR(AW$72="FS",AW$72="D",AW$72="DIS"),IF(MOD(AW89,9)=1,"—",16*AW89),IF(OR(AW$72="M",AW$72="MADI"),(AW$69-1)*144+80,
IF(OR(AW$72="IPI",AW$72="IP in"),IF(MOD(AW89-1,9)=0,"—",16*AW89),"Err"))))</f>
        <v>3456</v>
      </c>
      <c r="AY90" s="9">
        <f>IF(OR(AY$72="S",AY$72="",AY$72="STD",AY$72="A",AY$72="AES",AY$72="F",AY$72="Fiber")," ",IF(OR(AY$72="FS",AY$72="D",AY$72="DIS"),IF(MOD(AY89,9)=1,"—",16*AY89-15),IF(OR(AY$72="M",AY$72="MADI"),(AY$69-1)*144+17,
IF(OR(AY$72="IPI",AY$72="IP in"),IF(MOD(AY89-1,9)=0,"—",16*AY89-15),"Err"))))</f>
        <v>3297</v>
      </c>
      <c r="AZ90" s="7">
        <f>IF(OR(AY$72="S",AY$72="",AY$72="STD",AY$72="A",AY$72="AES",AY$72="F",AY$72="Fiber")," ",IF(OR(AY$72="FS",AY$72="D",AY$72="DIS"),IF(MOD(AY89,9)=1,"—",16*AY89),IF(OR(AY$72="M",AY$72="MADI"),(AY$69-1)*144+80,
IF(OR(AY$72="IPI",AY$72="IP in"),IF(MOD(AY89-1,9)=0,"—",16*AY89),"Err"))))</f>
        <v>3312</v>
      </c>
      <c r="BA90" s="9" t="str">
        <f>IF(OR(BA$72="S",BA$72="",BA$72="STD",BA$72="A",BA$72="AES",BA$72="F",BA$72="Fiber")," ",IF(OR(BA$72="FS",BA$72="D",BA$72="DIS"),IF(MOD(BA89,9)=1,"—",16*BA89-15),IF(OR(BA$72="M",BA$72="MADI"),(BA$69-1)*144+17,
IF(OR(BA$72="IPI",BA$72="IP in"),IF(MOD(BA89-1,9)=0,"—",16*BA89-15),"Err"))))</f>
        <v xml:space="preserve"> </v>
      </c>
      <c r="BB90" s="7" t="str">
        <f>IF(OR(BA$72="S",BA$72="",BA$72="STD",BA$72="A",BA$72="AES",BA$72="F",BA$72="Fiber")," ",IF(OR(BA$72="FS",BA$72="D",BA$72="DIS"),IF(MOD(BA89,9)=1,"—",16*BA89),IF(OR(BA$72="M",BA$72="MADI"),(BA$69-1)*144+80,
IF(OR(BA$72="IPI",BA$72="IP in"),IF(MOD(BA89-1,9)=0,"—",16*BA89),"Err"))))</f>
        <v xml:space="preserve"> </v>
      </c>
      <c r="BC90" s="9" t="str">
        <f>IF(OR(BC$72="S",BC$72="",BC$72="STD",BC$72="A",BC$72="AES",BC$72="F",BC$72="Fiber")," ",IF(OR(BC$72="FS",BC$72="D",BC$72="DIS"),IF(MOD(BC89,9)=1,"—",16*BC89-15),IF(OR(BC$72="M",BC$72="MADI"),(BC$69-1)*144+17,
IF(OR(BC$72="IPI",BC$72="IP in"),IF(MOD(BC89-1,9)=0,"—",16*BC89-15),"Err"))))</f>
        <v xml:space="preserve"> </v>
      </c>
      <c r="BD90" s="7" t="str">
        <f>IF(OR(BC$72="S",BC$72="",BC$72="STD",BC$72="A",BC$72="AES",BC$72="F",BC$72="Fiber")," ",IF(OR(BC$72="FS",BC$72="D",BC$72="DIS"),IF(MOD(BC89,9)=1,"—",16*BC89),IF(OR(BC$72="M",BC$72="MADI"),(BC$69-1)*144+80,
IF(OR(BC$72="IPI",BC$72="IP in"),IF(MOD(BC89-1,9)=0,"—",16*BC89),"Err"))))</f>
        <v xml:space="preserve"> </v>
      </c>
      <c r="BE90" s="9">
        <f>IF(OR(BE$72="S",BE$72="",BE$72="STD",BE$72="A",BE$72="AES",BE$72="F",BE$72="Fiber")," ",IF(OR(BE$72="FS",BE$72="D",BE$72="DIS"),IF(MOD(BE89,9)=1,"—",16*BE89-15),IF(OR(BE$72="M",BE$72="MADI"),(BE$69-1)*144+17,
IF(OR(BE$72="IPI",BE$72="IP in"),IF(MOD(BE89-1,9)=0,"—",16*BE89-15),"Err"))))</f>
        <v>2753</v>
      </c>
      <c r="BF90" s="7">
        <f>IF(OR(BE$72="S",BE$72="",BE$72="STD",BE$72="A",BE$72="AES",BE$72="F",BE$72="Fiber")," ",IF(OR(BE$72="FS",BE$72="D",BE$72="DIS"),IF(MOD(BE89,9)=1,"—",16*BE89),IF(OR(BE$72="M",BE$72="MADI"),(BE$69-1)*144+80,
IF(OR(BE$72="IPI",BE$72="IP in"),IF(MOD(BE89-1,9)=0,"—",16*BE89),"Err"))))</f>
        <v>2816</v>
      </c>
      <c r="BG90" s="9">
        <f>IF(OR(BG$72="S",BG$72="",BG$72="STD",BG$72="A",BG$72="AES",BG$72="F",BG$72="Fiber")," ",IF(OR(BG$72="FS",BG$72="D",BG$72="DIS"),IF(MOD(BG89,9)=1,"—",16*BG89-15),IF(OR(BG$72="M",BG$72="MADI"),(BG$69-1)*144+17,
IF(OR(BG$72="IPI",BG$72="IP in"),IF(MOD(BG89-1,9)=0,"—",16*BG89-15),"Err"))))</f>
        <v>2721</v>
      </c>
      <c r="BH90" s="7">
        <f>IF(OR(BG$72="S",BG$72="",BG$72="STD",BG$72="A",BG$72="AES",BG$72="F",BG$72="Fiber")," ",IF(OR(BG$72="FS",BG$72="D",BG$72="DIS"),IF(MOD(BG89,9)=1,"—",16*BG89),IF(OR(BG$72="M",BG$72="MADI"),(BG$69-1)*144+80,
IF(OR(BG$72="IPI",BG$72="IP in"),IF(MOD(BG89-1,9)=0,"—",16*BG89),"Err"))))</f>
        <v>2736</v>
      </c>
      <c r="BI90" s="9" t="str">
        <f>IF(OR(BI$72="S",BI$72="",BI$72="STD",BI$72="A",BI$72="AES",BI$72="F",BI$72="Fiber")," ",IF(OR(BI$72="FS",BI$72="D",BI$72="DIS"),IF(MOD(BI89,9)=1,"—",16*BI89-15),IF(OR(BI$72="M",BI$72="MADI"),(BI$69-1)*144+17,
IF(OR(BI$72="IPI",BI$72="IP in"),IF(MOD(BI89-1,9)=0,"—",16*BI89-15),"Err"))))</f>
        <v xml:space="preserve"> </v>
      </c>
      <c r="BJ90" s="7" t="str">
        <f>IF(OR(BI$72="S",BI$72="",BI$72="STD",BI$72="A",BI$72="AES",BI$72="F",BI$72="Fiber")," ",IF(OR(BI$72="FS",BI$72="D",BI$72="DIS"),IF(MOD(BI89,9)=1,"—",16*BI89),IF(OR(BI$72="M",BI$72="MADI"),(BI$69-1)*144+80,
IF(OR(BI$72="IPI",BI$72="IP in"),IF(MOD(BI89-1,9)=0,"—",16*BI89),"Err"))))</f>
        <v xml:space="preserve"> </v>
      </c>
      <c r="BK90" s="9">
        <f>IF(OR(BK$72="S",BK$72="",BK$72="STD",BK$72="A",BK$72="AES",BK$72="F",BK$72="Fiber")," ",IF(OR(BK$72="FS",BK$72="D",BK$72="DIS"),IF(MOD(BK89,9)=1,"—",16*BK89-15),IF(OR(BK$72="M",BK$72="MADI"),(BK$69-1)*144+17,
IF(OR(BK$72="IPI",BK$72="IP in"),IF(MOD(BK89-1,9)=0,"—",16*BK89-15),"Err"))))</f>
        <v>2433</v>
      </c>
      <c r="BL90" s="7">
        <f>IF(OR(BK$72="S",BK$72="",BK$72="STD",BK$72="A",BK$72="AES",BK$72="F",BK$72="Fiber")," ",IF(OR(BK$72="FS",BK$72="D",BK$72="DIS"),IF(MOD(BK89,9)=1,"—",16*BK89),IF(OR(BK$72="M",BK$72="MADI"),(BK$69-1)*144+80,
IF(OR(BK$72="IPI",BK$72="IP in"),IF(MOD(BK89-1,9)=0,"—",16*BK89),"Err"))))</f>
        <v>2448</v>
      </c>
    </row>
    <row r="91" spans="1:66" ht="23.25" x14ac:dyDescent="0.25">
      <c r="Y91" s="22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4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3"/>
      <c r="BF91" s="23"/>
      <c r="BG91" s="23"/>
      <c r="BH91" s="23"/>
      <c r="BI91" s="23"/>
      <c r="BJ91" s="23"/>
      <c r="BK91" s="23"/>
      <c r="BL91" s="23"/>
    </row>
    <row r="92" spans="1:66" x14ac:dyDescent="0.25">
      <c r="A92" s="56">
        <v>64</v>
      </c>
      <c r="B92" s="56"/>
      <c r="C92" s="56">
        <v>63</v>
      </c>
      <c r="D92" s="56"/>
      <c r="E92" s="56">
        <v>62</v>
      </c>
      <c r="F92" s="56"/>
      <c r="G92" s="56">
        <v>61</v>
      </c>
      <c r="H92" s="56"/>
      <c r="I92" s="56">
        <v>60</v>
      </c>
      <c r="J92" s="56"/>
      <c r="K92" s="56">
        <v>59</v>
      </c>
      <c r="L92" s="56"/>
      <c r="M92" s="56">
        <v>58</v>
      </c>
      <c r="N92" s="56"/>
      <c r="O92" s="56">
        <v>57</v>
      </c>
      <c r="P92" s="56"/>
      <c r="Q92" s="56">
        <v>56</v>
      </c>
      <c r="R92" s="56"/>
      <c r="S92" s="56">
        <v>55</v>
      </c>
      <c r="T92" s="56"/>
      <c r="U92" s="56">
        <v>54</v>
      </c>
      <c r="V92" s="56"/>
      <c r="W92" s="56">
        <v>53</v>
      </c>
      <c r="X92" s="56"/>
      <c r="Y92" s="56">
        <v>52</v>
      </c>
      <c r="Z92" s="56"/>
      <c r="AA92" s="56">
        <v>51</v>
      </c>
      <c r="AB92" s="56"/>
      <c r="AC92" s="56">
        <v>50</v>
      </c>
      <c r="AD92" s="56"/>
      <c r="AE92" s="56">
        <v>49</v>
      </c>
      <c r="AF92" s="56"/>
      <c r="AG92" s="56">
        <v>32</v>
      </c>
      <c r="AH92" s="56"/>
      <c r="AI92" s="56">
        <v>31</v>
      </c>
      <c r="AJ92" s="56"/>
      <c r="AK92" s="56">
        <v>30</v>
      </c>
      <c r="AL92" s="56"/>
      <c r="AM92" s="56">
        <v>29</v>
      </c>
      <c r="AN92" s="56"/>
      <c r="AO92" s="56">
        <v>28</v>
      </c>
      <c r="AP92" s="56"/>
      <c r="AQ92" s="56">
        <v>27</v>
      </c>
      <c r="AR92" s="56"/>
      <c r="AS92" s="56">
        <v>26</v>
      </c>
      <c r="AT92" s="56"/>
      <c r="AU92" s="56">
        <v>25</v>
      </c>
      <c r="AV92" s="56"/>
      <c r="AW92" s="56">
        <v>24</v>
      </c>
      <c r="AX92" s="56"/>
      <c r="AY92" s="56">
        <v>23</v>
      </c>
      <c r="AZ92" s="56"/>
      <c r="BA92" s="56">
        <v>22</v>
      </c>
      <c r="BB92" s="56"/>
      <c r="BC92" s="56">
        <v>21</v>
      </c>
      <c r="BD92" s="56"/>
      <c r="BE92" s="56">
        <v>20</v>
      </c>
      <c r="BF92" s="56"/>
      <c r="BG92" s="56">
        <v>19</v>
      </c>
      <c r="BH92" s="56"/>
      <c r="BI92" s="56">
        <v>18</v>
      </c>
      <c r="BJ92" s="56"/>
      <c r="BK92" s="56">
        <v>17</v>
      </c>
      <c r="BL92" s="56"/>
    </row>
    <row r="93" spans="1:66" ht="23.25" x14ac:dyDescent="0.25">
      <c r="A93" s="50" t="s">
        <v>0</v>
      </c>
      <c r="B93" s="50"/>
      <c r="C93" s="50"/>
      <c r="D93" s="50"/>
      <c r="E93" s="50"/>
      <c r="F93" s="50"/>
      <c r="G93" s="50"/>
      <c r="H93" s="50"/>
      <c r="I93" s="50"/>
      <c r="J93" s="50"/>
      <c r="AW93" s="34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</row>
    <row r="94" spans="1:66" s="42" customFormat="1" ht="20.100000000000001" customHeight="1" x14ac:dyDescent="0.25">
      <c r="A94" s="51">
        <v>64</v>
      </c>
      <c r="B94" s="51"/>
      <c r="C94" s="51">
        <v>63</v>
      </c>
      <c r="D94" s="51"/>
      <c r="E94" s="51">
        <v>62</v>
      </c>
      <c r="F94" s="51"/>
      <c r="G94" s="51">
        <v>61</v>
      </c>
      <c r="H94" s="51"/>
      <c r="I94" s="51">
        <v>60</v>
      </c>
      <c r="J94" s="51"/>
      <c r="K94" s="51">
        <v>59</v>
      </c>
      <c r="L94" s="51"/>
      <c r="M94" s="51">
        <v>58</v>
      </c>
      <c r="N94" s="51"/>
      <c r="O94" s="51">
        <v>57</v>
      </c>
      <c r="P94" s="51"/>
      <c r="Q94" s="51">
        <v>56</v>
      </c>
      <c r="R94" s="51"/>
      <c r="S94" s="51">
        <v>55</v>
      </c>
      <c r="T94" s="51"/>
      <c r="U94" s="51">
        <v>54</v>
      </c>
      <c r="V94" s="51"/>
      <c r="W94" s="51">
        <v>53</v>
      </c>
      <c r="X94" s="51"/>
      <c r="Y94" s="51">
        <v>52</v>
      </c>
      <c r="Z94" s="51"/>
      <c r="AA94" s="51">
        <v>51</v>
      </c>
      <c r="AB94" s="51"/>
      <c r="AC94" s="51">
        <v>50</v>
      </c>
      <c r="AD94" s="51"/>
      <c r="AE94" s="51">
        <v>49</v>
      </c>
      <c r="AF94" s="51"/>
      <c r="AG94" s="51">
        <v>48</v>
      </c>
      <c r="AH94" s="51"/>
      <c r="AI94" s="51">
        <v>47</v>
      </c>
      <c r="AJ94" s="51"/>
      <c r="AK94" s="51">
        <v>46</v>
      </c>
      <c r="AL94" s="51"/>
      <c r="AM94" s="51">
        <v>45</v>
      </c>
      <c r="AN94" s="51"/>
      <c r="AO94" s="51">
        <v>44</v>
      </c>
      <c r="AP94" s="51"/>
      <c r="AQ94" s="51">
        <v>43</v>
      </c>
      <c r="AR94" s="51"/>
      <c r="AS94" s="51">
        <v>42</v>
      </c>
      <c r="AT94" s="51"/>
      <c r="AU94" s="51">
        <v>41</v>
      </c>
      <c r="AV94" s="51"/>
      <c r="AW94" s="51">
        <v>40</v>
      </c>
      <c r="AX94" s="51"/>
      <c r="AY94" s="51">
        <v>39</v>
      </c>
      <c r="AZ94" s="51"/>
      <c r="BA94" s="51">
        <v>38</v>
      </c>
      <c r="BB94" s="51"/>
      <c r="BC94" s="51">
        <v>37</v>
      </c>
      <c r="BD94" s="51"/>
      <c r="BE94" s="51">
        <v>36</v>
      </c>
      <c r="BF94" s="51"/>
      <c r="BG94" s="51">
        <v>35</v>
      </c>
      <c r="BH94" s="51"/>
      <c r="BI94" s="51">
        <v>34</v>
      </c>
      <c r="BJ94" s="51"/>
      <c r="BK94" s="51">
        <v>33</v>
      </c>
      <c r="BL94" s="51"/>
      <c r="BM94" s="40"/>
      <c r="BN94" s="41" t="s">
        <v>2</v>
      </c>
    </row>
    <row r="95" spans="1:66" x14ac:dyDescent="0.25">
      <c r="A95" s="48" t="s">
        <v>13</v>
      </c>
      <c r="B95" s="49"/>
      <c r="C95" s="48" t="s">
        <v>13</v>
      </c>
      <c r="D95" s="49"/>
      <c r="E95" s="48" t="s">
        <v>13</v>
      </c>
      <c r="F95" s="49"/>
      <c r="G95" s="48" t="s">
        <v>13</v>
      </c>
      <c r="H95" s="49"/>
      <c r="I95" s="48" t="s">
        <v>13</v>
      </c>
      <c r="J95" s="49"/>
      <c r="K95" s="48" t="s">
        <v>13</v>
      </c>
      <c r="L95" s="49"/>
      <c r="M95" s="48" t="s">
        <v>13</v>
      </c>
      <c r="N95" s="49"/>
      <c r="O95" s="48" t="s">
        <v>13</v>
      </c>
      <c r="P95" s="49"/>
      <c r="Q95" s="48" t="s">
        <v>13</v>
      </c>
      <c r="R95" s="49"/>
      <c r="S95" s="48" t="s">
        <v>13</v>
      </c>
      <c r="T95" s="49"/>
      <c r="U95" s="48" t="s">
        <v>13</v>
      </c>
      <c r="V95" s="49"/>
      <c r="W95" s="48" t="s">
        <v>13</v>
      </c>
      <c r="X95" s="49"/>
      <c r="Y95" s="48" t="s">
        <v>13</v>
      </c>
      <c r="Z95" s="49"/>
      <c r="AA95" s="48" t="s">
        <v>13</v>
      </c>
      <c r="AB95" s="49"/>
      <c r="AC95" s="48" t="s">
        <v>13</v>
      </c>
      <c r="AD95" s="49"/>
      <c r="AE95" s="48" t="s">
        <v>13</v>
      </c>
      <c r="AF95" s="49"/>
      <c r="AG95" s="48" t="s">
        <v>27</v>
      </c>
      <c r="AH95" s="49"/>
      <c r="AI95" s="48" t="s">
        <v>28</v>
      </c>
      <c r="AJ95" s="49"/>
      <c r="AK95" s="48" t="s">
        <v>17</v>
      </c>
      <c r="AL95" s="49"/>
      <c r="AM95" s="48" t="s">
        <v>16</v>
      </c>
      <c r="AN95" s="49"/>
      <c r="AO95" s="48" t="s">
        <v>12</v>
      </c>
      <c r="AP95" s="49"/>
      <c r="AQ95" s="48" t="s">
        <v>11</v>
      </c>
      <c r="AR95" s="49"/>
      <c r="AS95" s="48" t="s">
        <v>13</v>
      </c>
      <c r="AT95" s="49"/>
      <c r="AU95" s="48"/>
      <c r="AV95" s="49"/>
      <c r="AW95" s="48" t="s">
        <v>27</v>
      </c>
      <c r="AX95" s="49"/>
      <c r="AY95" s="48" t="s">
        <v>28</v>
      </c>
      <c r="AZ95" s="49"/>
      <c r="BA95" s="48" t="s">
        <v>17</v>
      </c>
      <c r="BB95" s="49"/>
      <c r="BC95" s="48" t="s">
        <v>16</v>
      </c>
      <c r="BD95" s="49"/>
      <c r="BE95" s="48" t="s">
        <v>12</v>
      </c>
      <c r="BF95" s="49"/>
      <c r="BG95" s="48" t="s">
        <v>11</v>
      </c>
      <c r="BH95" s="49"/>
      <c r="BI95" s="48" t="s">
        <v>13</v>
      </c>
      <c r="BJ95" s="49"/>
      <c r="BK95" s="48"/>
      <c r="BL95" s="49"/>
      <c r="BM95" s="20" t="s">
        <v>4</v>
      </c>
      <c r="BN95" s="13" t="s">
        <v>23</v>
      </c>
    </row>
    <row r="96" spans="1:66" x14ac:dyDescent="0.25">
      <c r="A96" s="8">
        <f>(A$92)*9-8</f>
        <v>568</v>
      </c>
      <c r="B96" s="6"/>
      <c r="C96" s="8">
        <f>(C$92)*9-8</f>
        <v>559</v>
      </c>
      <c r="D96" s="6"/>
      <c r="E96" s="8">
        <f>(E$92)*9-8</f>
        <v>550</v>
      </c>
      <c r="F96" s="6"/>
      <c r="G96" s="8">
        <f>(G$92)*9-8</f>
        <v>541</v>
      </c>
      <c r="H96" s="6"/>
      <c r="I96" s="8">
        <f>(I$92)*9-8</f>
        <v>532</v>
      </c>
      <c r="J96" s="6"/>
      <c r="K96" s="8">
        <f>(K$92)*9-8</f>
        <v>523</v>
      </c>
      <c r="L96" s="6"/>
      <c r="M96" s="8">
        <f>(M$92)*9-8</f>
        <v>514</v>
      </c>
      <c r="N96" s="6"/>
      <c r="O96" s="8">
        <f>(O$92)*9-8</f>
        <v>505</v>
      </c>
      <c r="P96" s="6"/>
      <c r="Q96" s="8">
        <f>(Q$92)*9-8</f>
        <v>496</v>
      </c>
      <c r="R96" s="6"/>
      <c r="S96" s="8">
        <f>(S$92)*9-8</f>
        <v>487</v>
      </c>
      <c r="T96" s="6"/>
      <c r="U96" s="8">
        <f>(U$92)*9-8</f>
        <v>478</v>
      </c>
      <c r="V96" s="6"/>
      <c r="W96" s="8">
        <f>(W$92)*9-8</f>
        <v>469</v>
      </c>
      <c r="X96" s="6"/>
      <c r="Y96" s="8">
        <f>(Y$92)*9-8</f>
        <v>460</v>
      </c>
      <c r="Z96" s="6"/>
      <c r="AA96" s="8">
        <f>(AA$92)*9-8</f>
        <v>451</v>
      </c>
      <c r="AB96" s="6"/>
      <c r="AC96" s="8">
        <f>(AC$92)*9-8</f>
        <v>442</v>
      </c>
      <c r="AD96" s="6"/>
      <c r="AE96" s="8">
        <f>(AE$92)*9-8</f>
        <v>433</v>
      </c>
      <c r="AF96" s="6"/>
      <c r="AG96" s="8">
        <f>(AG$92)*9-8</f>
        <v>280</v>
      </c>
      <c r="AH96" s="6"/>
      <c r="AI96" s="8">
        <f>(AI$92)*9-8</f>
        <v>271</v>
      </c>
      <c r="AJ96" s="6"/>
      <c r="AK96" s="8">
        <f>(AK$92)*9-8</f>
        <v>262</v>
      </c>
      <c r="AL96" s="6"/>
      <c r="AM96" s="8">
        <f>(AM$92)*9-8</f>
        <v>253</v>
      </c>
      <c r="AN96" s="6"/>
      <c r="AO96" s="8">
        <f>(AO$92)*9-8</f>
        <v>244</v>
      </c>
      <c r="AP96" s="6"/>
      <c r="AQ96" s="8">
        <f>(AQ$92)*9-8</f>
        <v>235</v>
      </c>
      <c r="AR96" s="6"/>
      <c r="AS96" s="8">
        <f>(AS$92)*9-8</f>
        <v>226</v>
      </c>
      <c r="AT96" s="6"/>
      <c r="AU96" s="8">
        <f>(AU$92)*9-8</f>
        <v>217</v>
      </c>
      <c r="AV96" s="6"/>
      <c r="AW96" s="8">
        <f>(AW$92)*9-8</f>
        <v>208</v>
      </c>
      <c r="AX96" s="6"/>
      <c r="AY96" s="8">
        <f>(AY$92)*9-8</f>
        <v>199</v>
      </c>
      <c r="AZ96" s="6"/>
      <c r="BA96" s="8">
        <f>(BA$92)*9-8</f>
        <v>190</v>
      </c>
      <c r="BB96" s="6"/>
      <c r="BC96" s="8">
        <f>(BC$92)*9-8</f>
        <v>181</v>
      </c>
      <c r="BD96" s="6"/>
      <c r="BE96" s="8">
        <f>(BE$92)*9-8</f>
        <v>172</v>
      </c>
      <c r="BF96" s="6"/>
      <c r="BG96" s="8">
        <f>(BG$92)*9-8</f>
        <v>163</v>
      </c>
      <c r="BH96" s="6"/>
      <c r="BI96" s="8">
        <f>(BI$92)*9-8</f>
        <v>154</v>
      </c>
      <c r="BJ96" s="6"/>
      <c r="BK96" s="8">
        <f>(BK$92)*9-8</f>
        <v>145</v>
      </c>
      <c r="BL96" s="6"/>
      <c r="BM96" s="3"/>
      <c r="BN96" s="15" t="s">
        <v>24</v>
      </c>
    </row>
    <row r="97" spans="1:66" x14ac:dyDescent="0.25">
      <c r="A97" s="9" t="str">
        <f>IF(OR(A$95="SFILL",A$95="HFILL",A$95="S",A$95="",A$95="STD",A$95="A",A$95="AES",A$95="F",A$95="Fiber")," ",IF(OR(A$95="E",A$95="EMB"),IF(MOD(A96,9)=1,"—",16*A96-15),IF(OR(A$95="M",A$95="MADI"),(A$92-1)*144+17,"Err")))</f>
        <v xml:space="preserve"> </v>
      </c>
      <c r="B97" s="7" t="str">
        <f>IF(OR(A$95="SFILL",A$95="HFILL",A$95="S",A$95="",A$95="STD",A$95="A",A$95="AES",A$95="F",A$95="Fiber")," ",IF(OR(A$95="E",A$95="EMB"),IF(MOD(A96,9)=1,"—",16*A96),IF(OR(A$95="M",A$95="MADI"),(A$92-1)*144+80,"Err")))</f>
        <v xml:space="preserve"> </v>
      </c>
      <c r="C97" s="9" t="str">
        <f>IF(OR(C$95="SFILL",C$95="HFILL",C$95="S",C$95="",C$95="STD",C$95="A",C$95="AES",C$95="F",C$95="Fiber")," ",IF(OR(C$95="E",C$95="EMB"),IF(MOD(C96,9)=1,"—",16*C96-15),IF(OR(C$95="M",C$95="MADI"),(C$92-1)*144+17,"Err")))</f>
        <v xml:space="preserve"> </v>
      </c>
      <c r="D97" s="7" t="str">
        <f>IF(OR(C$95="SFILL",C$95="HFILL",C$95="S",C$95="",C$95="STD",C$95="A",C$95="AES",C$95="F",C$95="Fiber")," ",IF(OR(C$95="E",C$95="EMB"),IF(MOD(C96,9)=1,"—",16*C96),IF(OR(C$95="M",C$95="MADI"),(C$92-1)*144+80,"Err")))</f>
        <v xml:space="preserve"> </v>
      </c>
      <c r="E97" s="9" t="str">
        <f>IF(OR(E$95="SFILL",E$95="HFILL",E$95="S",E$95="",E$95="STD",E$95="A",E$95="AES",E$95="F",E$95="Fiber")," ",IF(OR(E$95="E",E$95="EMB"),IF(MOD(E96,9)=1,"—",16*E96-15),IF(OR(E$95="M",E$95="MADI"),(E$92-1)*144+17,"Err")))</f>
        <v xml:space="preserve"> </v>
      </c>
      <c r="F97" s="7" t="str">
        <f>IF(OR(E$95="SFILL",E$95="HFILL",E$95="S",E$95="",E$95="STD",E$95="A",E$95="AES",E$95="F",E$95="Fiber")," ",IF(OR(E$95="E",E$95="EMB"),IF(MOD(E96,9)=1,"—",16*E96),IF(OR(E$95="M",E$95="MADI"),(E$92-1)*144+80,"Err")))</f>
        <v xml:space="preserve"> </v>
      </c>
      <c r="G97" s="9" t="str">
        <f>IF(OR(G$95="SFILL",G$95="HFILL",G$95="S",G$95="",G$95="STD",G$95="A",G$95="AES",G$95="F",G$95="Fiber")," ",IF(OR(G$95="E",G$95="EMB"),IF(MOD(G96,9)=1,"—",16*G96-15),IF(OR(G$95="M",G$95="MADI"),(G$92-1)*144+17,"Err")))</f>
        <v xml:space="preserve"> </v>
      </c>
      <c r="H97" s="7" t="str">
        <f>IF(OR(G$95="SFILL",G$95="HFILL",G$95="S",G$95="",G$95="STD",G$95="A",G$95="AES",G$95="F",G$95="Fiber")," ",IF(OR(G$95="E",G$95="EMB"),IF(MOD(G96,9)=1,"—",16*G96),IF(OR(G$95="M",G$95="MADI"),(G$92-1)*144+80,"Err")))</f>
        <v xml:space="preserve"> </v>
      </c>
      <c r="I97" s="9" t="str">
        <f>IF(OR(I$95="SFILL",I$95="HFILL",I$95="S",I$95="",I$95="STD",I$95="A",I$95="AES",I$95="F",I$95="Fiber")," ",IF(OR(I$95="E",I$95="EMB"),IF(MOD(I96,9)=1,"—",16*I96-15),IF(OR(I$95="M",I$95="MADI"),(I$92-1)*144+17,"Err")))</f>
        <v xml:space="preserve"> </v>
      </c>
      <c r="J97" s="7" t="str">
        <f>IF(OR(I$95="SFILL",I$95="HFILL",I$95="S",I$95="",I$95="STD",I$95="A",I$95="AES",I$95="F",I$95="Fiber")," ",IF(OR(I$95="E",I$95="EMB"),IF(MOD(I96,9)=1,"—",16*I96),IF(OR(I$95="M",I$95="MADI"),(I$92-1)*144+80,"Err")))</f>
        <v xml:space="preserve"> </v>
      </c>
      <c r="K97" s="9" t="str">
        <f>IF(OR(K$95="SFILL",K$95="HFILL",K$95="S",K$95="",K$95="STD",K$95="A",K$95="AES",K$95="F",K$95="Fiber")," ",IF(OR(K$95="E",K$95="EMB"),IF(MOD(K96,9)=1,"—",16*K96-15),IF(OR(K$95="M",K$95="MADI"),(K$92-1)*144+17,"Err")))</f>
        <v xml:space="preserve"> </v>
      </c>
      <c r="L97" s="7" t="str">
        <f>IF(OR(K$95="SFILL",K$95="HFILL",K$95="S",K$95="",K$95="STD",K$95="A",K$95="AES",K$95="F",K$95="Fiber")," ",IF(OR(K$95="E",K$95="EMB"),IF(MOD(K96,9)=1,"—",16*K96),IF(OR(K$95="M",K$95="MADI"),(K$92-1)*144+80,"Err")))</f>
        <v xml:space="preserve"> </v>
      </c>
      <c r="M97" s="9" t="str">
        <f>IF(OR(M$95="SFILL",M$95="HFILL",M$95="S",M$95="",M$95="STD",M$95="A",M$95="AES",M$95="F",M$95="Fiber")," ",IF(OR(M$95="E",M$95="EMB"),IF(MOD(M96,9)=1,"—",16*M96-15),IF(OR(M$95="M",M$95="MADI"),(M$92-1)*144+17,"Err")))</f>
        <v xml:space="preserve"> </v>
      </c>
      <c r="N97" s="7" t="str">
        <f>IF(OR(M$95="SFILL",M$95="HFILL",M$95="S",M$95="",M$95="STD",M$95="A",M$95="AES",M$95="F",M$95="Fiber")," ",IF(OR(M$95="E",M$95="EMB"),IF(MOD(M96,9)=1,"—",16*M96),IF(OR(M$95="M",M$95="MADI"),(M$92-1)*144+80,"Err")))</f>
        <v xml:space="preserve"> </v>
      </c>
      <c r="O97" s="9" t="str">
        <f>IF(OR(O$95="SFILL",O$95="HFILL",O$95="S",O$95="",O$95="STD",O$95="A",O$95="AES",O$95="F",O$95="Fiber")," ",IF(OR(O$95="E",O$95="EMB"),IF(MOD(O96,9)=1,"—",16*O96-15),IF(OR(O$95="M",O$95="MADI"),(O$92-1)*144+17,"Err")))</f>
        <v xml:space="preserve"> </v>
      </c>
      <c r="P97" s="7" t="str">
        <f>IF(OR(O$95="SFILL",O$95="HFILL",O$95="S",O$95="",O$95="STD",O$95="A",O$95="AES",O$95="F",O$95="Fiber")," ",IF(OR(O$95="E",O$95="EMB"),IF(MOD(O96,9)=1,"—",16*O96),IF(OR(O$95="M",O$95="MADI"),(O$92-1)*144+80,"Err")))</f>
        <v xml:space="preserve"> </v>
      </c>
      <c r="Q97" s="9" t="str">
        <f>IF(OR(Q$95="SFILL",Q$95="HFILL",Q$95="S",Q$95="",Q$95="STD",Q$95="A",Q$95="AES",Q$95="F",Q$95="Fiber")," ",IF(OR(Q$95="E",Q$95="EMB"),IF(MOD(Q96,9)=1,"—",16*Q96-15),IF(OR(Q$95="M",Q$95="MADI"),(Q$92-1)*144+17,"Err")))</f>
        <v xml:space="preserve"> </v>
      </c>
      <c r="R97" s="7" t="str">
        <f>IF(OR(Q$95="SFILL",Q$95="HFILL",Q$95="S",Q$95="",Q$95="STD",Q$95="A",Q$95="AES",Q$95="F",Q$95="Fiber")," ",IF(OR(Q$95="E",Q$95="EMB"),IF(MOD(Q96,9)=1,"—",16*Q96),IF(OR(Q$95="M",Q$95="MADI"),(Q$92-1)*144+80,"Err")))</f>
        <v xml:space="preserve"> </v>
      </c>
      <c r="S97" s="9" t="str">
        <f>IF(OR(S$95="SFILL",S$95="HFILL",S$95="S",S$95="",S$95="STD",S$95="A",S$95="AES",S$95="F",S$95="Fiber")," ",IF(OR(S$95="E",S$95="EMB"),IF(MOD(S96,9)=1,"—",16*S96-15),IF(OR(S$95="M",S$95="MADI"),(S$92-1)*144+17,"Err")))</f>
        <v xml:space="preserve"> </v>
      </c>
      <c r="T97" s="7" t="str">
        <f>IF(OR(S$95="SFILL",S$95="HFILL",S$95="S",S$95="",S$95="STD",S$95="A",S$95="AES",S$95="F",S$95="Fiber")," ",IF(OR(S$95="E",S$95="EMB"),IF(MOD(S96,9)=1,"—",16*S96),IF(OR(S$95="M",S$95="MADI"),(S$92-1)*144+80,"Err")))</f>
        <v xml:space="preserve"> </v>
      </c>
      <c r="U97" s="9" t="str">
        <f>IF(OR(U$95="SFILL",U$95="HFILL",U$95="S",U$95="",U$95="STD",U$95="A",U$95="AES",U$95="F",U$95="Fiber")," ",IF(OR(U$95="E",U$95="EMB"),IF(MOD(U96,9)=1,"—",16*U96-15),IF(OR(U$95="M",U$95="MADI"),(U$92-1)*144+17,"Err")))</f>
        <v xml:space="preserve"> </v>
      </c>
      <c r="V97" s="7" t="str">
        <f>IF(OR(U$95="SFILL",U$95="HFILL",U$95="S",U$95="",U$95="STD",U$95="A",U$95="AES",U$95="F",U$95="Fiber")," ",IF(OR(U$95="E",U$95="EMB"),IF(MOD(U96,9)=1,"—",16*U96),IF(OR(U$95="M",U$95="MADI"),(U$92-1)*144+80,"Err")))</f>
        <v xml:space="preserve"> </v>
      </c>
      <c r="W97" s="9" t="str">
        <f>IF(OR(W$95="SFILL",W$95="HFILL",W$95="S",W$95="",W$95="STD",W$95="A",W$95="AES",W$95="F",W$95="Fiber")," ",IF(OR(W$95="E",W$95="EMB"),IF(MOD(W96,9)=1,"—",16*W96-15),IF(OR(W$95="M",W$95="MADI"),(W$92-1)*144+17,"Err")))</f>
        <v xml:space="preserve"> </v>
      </c>
      <c r="X97" s="7" t="str">
        <f>IF(OR(W$95="SFILL",W$95="HFILL",W$95="S",W$95="",W$95="STD",W$95="A",W$95="AES",W$95="F",W$95="Fiber")," ",IF(OR(W$95="E",W$95="EMB"),IF(MOD(W96,9)=1,"—",16*W96),IF(OR(W$95="M",W$95="MADI"),(W$92-1)*144+80,"Err")))</f>
        <v xml:space="preserve"> </v>
      </c>
      <c r="Y97" s="9" t="str">
        <f>IF(OR(Y$95="SFILL",Y$95="HFILL",Y$95="S",Y$95="",Y$95="STD",Y$95="A",Y$95="AES",Y$95="F",Y$95="Fiber")," ",IF(OR(Y$95="E",Y$95="EMB"),IF(MOD(Y96,9)=1,"—",16*Y96-15),IF(OR(Y$95="M",Y$95="MADI"),(Y$92-1)*144+17,"Err")))</f>
        <v xml:space="preserve"> </v>
      </c>
      <c r="Z97" s="7" t="str">
        <f>IF(OR(Y$95="SFILL",Y$95="HFILL",Y$95="S",Y$95="",Y$95="STD",Y$95="A",Y$95="AES",Y$95="F",Y$95="Fiber")," ",IF(OR(Y$95="E",Y$95="EMB"),IF(MOD(Y96,9)=1,"—",16*Y96),IF(OR(Y$95="M",Y$95="MADI"),(Y$92-1)*144+80,"Err")))</f>
        <v xml:space="preserve"> </v>
      </c>
      <c r="AA97" s="9" t="str">
        <f>IF(OR(AA$95="SFILL",AA$95="HFILL",AA$95="S",AA$95="",AA$95="STD",AA$95="A",AA$95="AES",AA$95="F",AA$95="Fiber")," ",IF(OR(AA$95="E",AA$95="EMB"),IF(MOD(AA96,9)=1,"—",16*AA96-15),IF(OR(AA$95="M",AA$95="MADI"),(AA$92-1)*144+17,"Err")))</f>
        <v xml:space="preserve"> </v>
      </c>
      <c r="AB97" s="7" t="str">
        <f>IF(OR(AA$95="SFILL",AA$95="HFILL",AA$95="S",AA$95="",AA$95="STD",AA$95="A",AA$95="AES",AA$95="F",AA$95="Fiber")," ",IF(OR(AA$95="E",AA$95="EMB"),IF(MOD(AA96,9)=1,"—",16*AA96),IF(OR(AA$95="M",AA$95="MADI"),(AA$92-1)*144+80,"Err")))</f>
        <v xml:space="preserve"> </v>
      </c>
      <c r="AC97" s="9" t="str">
        <f>IF(OR(AC$95="SFILL",AC$95="HFILL",AC$95="S",AC$95="",AC$95="STD",AC$95="A",AC$95="AES",AC$95="F",AC$95="Fiber")," ",IF(OR(AC$95="E",AC$95="EMB"),IF(MOD(AC96,9)=1,"—",16*AC96-15),IF(OR(AC$95="M",AC$95="MADI"),(AC$92-1)*144+17,"Err")))</f>
        <v xml:space="preserve"> </v>
      </c>
      <c r="AD97" s="7" t="str">
        <f>IF(OR(AC$95="SFILL",AC$95="HFILL",AC$95="S",AC$95="",AC$95="STD",AC$95="A",AC$95="AES",AC$95="F",AC$95="Fiber")," ",IF(OR(AC$95="E",AC$95="EMB"),IF(MOD(AC96,9)=1,"—",16*AC96),IF(OR(AC$95="M",AC$95="MADI"),(AC$92-1)*144+80,"Err")))</f>
        <v xml:space="preserve"> </v>
      </c>
      <c r="AE97" s="9" t="str">
        <f>IF(OR(AE$95="SFILL",AE$95="HFILL",AE$95="S",AE$95="",AE$95="STD",AE$95="A",AE$95="AES",AE$95="F",AE$95="Fiber")," ",IF(OR(AE$95="E",AE$95="EMB"),IF(MOD(AE96,9)=1,"—",16*AE96-15),IF(OR(AE$95="M",AE$95="MADI"),(AE$92-1)*144+17,"Err")))</f>
        <v xml:space="preserve"> </v>
      </c>
      <c r="AF97" s="7" t="str">
        <f>IF(OR(AE$95="SFILL",AE$95="HFILL",AE$95="S",AE$95="",AE$95="STD",AE$95="A",AE$95="AES",AE$95="F",AE$95="Fiber")," ",IF(OR(AE$95="E",AE$95="EMB"),IF(MOD(AE96,9)=1,"—",16*AE96),IF(OR(AE$95="M",AE$95="MADI"),(AE$92-1)*144+80,"Err")))</f>
        <v xml:space="preserve"> </v>
      </c>
      <c r="AG97" s="9" t="str">
        <f>IF(OR(AG$95="SFILL",AG$95="HFILL",AG$95="S",AG$95="",AG$95="STD",AG$95="A",AG$95="AES",AG$95="F",AG$95="Fiber")," ",IF(OR(AG$95="E",AG$95="EMB"),IF(MOD(AG96,9)=1,"—",16*AG96-15),IF(OR(AG$95="M",AG$95="MADI"),(AG$92-1)*144+17,"Err")))</f>
        <v xml:space="preserve"> </v>
      </c>
      <c r="AH97" s="7" t="str">
        <f>IF(OR(AG$95="SFILL",AG$95="HFILL",AG$95="S",AG$95="",AG$95="STD",AG$95="A",AG$95="AES",AG$95="F",AG$95="Fiber")," ",IF(OR(AG$95="E",AG$95="EMB"),IF(MOD(AG96,9)=1,"—",16*AG96),IF(OR(AG$95="M",AG$95="MADI"),(AG$92-1)*144+80,"Err")))</f>
        <v xml:space="preserve"> </v>
      </c>
      <c r="AI97" s="9" t="str">
        <f>IF(OR(AI$95="SFILL",AI$95="HFILL",AI$95="S",AI$95="",AI$95="STD",AI$95="A",AI$95="AES",AI$95="F",AI$95="Fiber")," ",IF(OR(AI$95="E",AI$95="EMB"),IF(MOD(AI96,9)=1,"—",16*AI96-15),IF(OR(AI$95="M",AI$95="MADI"),(AI$92-1)*144+17,"Err")))</f>
        <v xml:space="preserve"> </v>
      </c>
      <c r="AJ97" s="7" t="str">
        <f>IF(OR(AI$95="SFILL",AI$95="HFILL",AI$95="S",AI$95="",AI$95="STD",AI$95="A",AI$95="AES",AI$95="F",AI$95="Fiber")," ",IF(OR(AI$95="E",AI$95="EMB"),IF(MOD(AI96,9)=1,"—",16*AI96),IF(OR(AI$95="M",AI$95="MADI"),(AI$92-1)*144+80,"Err")))</f>
        <v xml:space="preserve"> </v>
      </c>
      <c r="AK97" s="9" t="str">
        <f>IF(OR(AK$95="SFILL",AK$95="HFILL",AK$95="S",AK$95="",AK$95="STD",AK$95="A",AK$95="AES",AK$95="F",AK$95="Fiber")," ",IF(OR(AK$95="E",AK$95="EMB"),IF(MOD(AK96,9)=1,"—",16*AK96-15),IF(OR(AK$95="M",AK$95="MADI"),(AK$92-1)*144+17,"Err")))</f>
        <v xml:space="preserve"> </v>
      </c>
      <c r="AL97" s="7" t="str">
        <f>IF(OR(AK$95="SFILL",AK$95="HFILL",AK$95="S",AK$95="",AK$95="STD",AK$95="A",AK$95="AES",AK$95="F",AK$95="Fiber")," ",IF(OR(AK$95="E",AK$95="EMB"),IF(MOD(AK96,9)=1,"—",16*AK96),IF(OR(AK$95="M",AK$95="MADI"),(AK$92-1)*144+80,"Err")))</f>
        <v xml:space="preserve"> </v>
      </c>
      <c r="AM97" s="9" t="str">
        <f>IF(OR(AM$95="SFILL",AM$95="HFILL",AM$95="S",AM$95="",AM$95="STD",AM$95="A",AM$95="AES",AM$95="F",AM$95="Fiber")," ",IF(OR(AM$95="E",AM$95="EMB"),IF(MOD(AM96,9)=1,"—",16*AM96-15),IF(OR(AM$95="M",AM$95="MADI"),(AM$92-1)*144+17,"Err")))</f>
        <v xml:space="preserve"> </v>
      </c>
      <c r="AN97" s="7" t="str">
        <f>IF(OR(AM$95="SFILL",AM$95="HFILL",AM$95="S",AM$95="",AM$95="STD",AM$95="A",AM$95="AES",AM$95="F",AM$95="Fiber")," ",IF(OR(AM$95="E",AM$95="EMB"),IF(MOD(AM96,9)=1,"—",16*AM96),IF(OR(AM$95="M",AM$95="MADI"),(AM$92-1)*144+80,"Err")))</f>
        <v xml:space="preserve"> </v>
      </c>
      <c r="AO97" s="9">
        <f>IF(OR(AO$95="SFILL",AO$95="HFILL",AO$95="S",AO$95="",AO$95="STD",AO$95="A",AO$95="AES",AO$95="F",AO$95="Fiber")," ",IF(OR(AO$95="E",AO$95="EMB"),IF(MOD(AO96,9)=1,"—",16*AO96-15),IF(OR(AO$95="M",AO$95="MADI"),(AO$92-1)*144+17,"Err")))</f>
        <v>3905</v>
      </c>
      <c r="AP97" s="7">
        <f>IF(OR(AO$95="SFILL",AO$95="HFILL",AO$95="S",AO$95="",AO$95="STD",AO$95="A",AO$95="AES",AO$95="F",AO$95="Fiber")," ",IF(OR(AO$95="E",AO$95="EMB"),IF(MOD(AO96,9)=1,"—",16*AO96),IF(OR(AO$95="M",AO$95="MADI"),(AO$92-1)*144+80,"Err")))</f>
        <v>3968</v>
      </c>
      <c r="AQ97" s="9" t="str">
        <f>IF(OR(AQ$95="SFILL",AQ$95="HFILL",AQ$95="S",AQ$95="",AQ$95="STD",AQ$95="A",AQ$95="AES",AQ$95="F",AQ$95="Fiber")," ",IF(OR(AQ$95="E",AQ$95="EMB"),IF(MOD(AQ96,9)=1,"—",16*AQ96-15),IF(OR(AQ$95="M",AQ$95="MADI"),(AQ$92-1)*144+17,"Err")))</f>
        <v>—</v>
      </c>
      <c r="AR97" s="7" t="str">
        <f>IF(OR(AQ$95="SFILL",AQ$95="HFILL",AQ$95="S",AQ$95="",AQ$95="STD",AQ$95="A",AQ$95="AES",AQ$95="F",AQ$95="Fiber")," ",IF(OR(AQ$95="E",AQ$95="EMB"),IF(MOD(AQ96,9)=1,"—",16*AQ96),IF(OR(AQ$95="M",AQ$95="MADI"),(AQ$92-1)*144+80,"Err")))</f>
        <v>—</v>
      </c>
      <c r="AS97" s="9" t="str">
        <f>IF(OR(AS$95="SFILL",AS$95="HFILL",AS$95="S",AS$95="",AS$95="STD",AS$95="A",AS$95="AES",AS$95="F",AS$95="Fiber")," ",IF(OR(AS$95="E",AS$95="EMB"),IF(MOD(AS96,9)=1,"—",16*AS96-15),IF(OR(AS$95="M",AS$95="MADI"),(AS$92-1)*144+17,"Err")))</f>
        <v xml:space="preserve"> </v>
      </c>
      <c r="AT97" s="7" t="str">
        <f>IF(OR(AS$95="SFILL",AS$95="HFILL",AS$95="S",AS$95="",AS$95="STD",AS$95="A",AS$95="AES",AS$95="F",AS$95="Fiber")," ",IF(OR(AS$95="E",AS$95="EMB"),IF(MOD(AS96,9)=1,"—",16*AS96),IF(OR(AS$95="M",AS$95="MADI"),(AS$92-1)*144+80,"Err")))</f>
        <v xml:space="preserve"> </v>
      </c>
      <c r="AU97" s="9" t="str">
        <f>IF(OR(AU$95="SFILL",AU$95="HFILL",AU$95="S",AU$95="",AU$95="STD",AU$95="A",AU$95="AES",AU$95="F",AU$95="Fiber")," ",IF(OR(AU$95="E",AU$95="EMB"),IF(MOD(AU96,9)=1,"—",16*AU96-15),IF(OR(AU$95="M",AU$95="MADI"),(AU$92-1)*144+17,"Err")))</f>
        <v xml:space="preserve"> </v>
      </c>
      <c r="AV97" s="7" t="str">
        <f>IF(OR(AU$95="SFILL",AU$95="HFILL",AU$95="S",AU$95="",AU$95="STD",AU$95="A",AU$95="AES",AU$95="F",AU$95="Fiber")," ",IF(OR(AU$95="E",AU$95="EMB"),IF(MOD(AU96,9)=1,"—",16*AU96),IF(OR(AU$95="M",AU$95="MADI"),(AU$92-1)*144+80,"Err")))</f>
        <v xml:space="preserve"> </v>
      </c>
      <c r="AW97" s="9" t="str">
        <f>IF(OR(AW$95="SFILL",AW$95="HFILL",AW$95="S",AW$95="",AW$95="STD",AW$95="A",AW$95="AES",AW$95="F",AW$95="Fiber")," ",IF(OR(AW$95="E",AW$95="EMB"),IF(MOD(AW96,9)=1,"—",16*AW96-15),IF(OR(AW$95="M",AW$95="MADI"),(AW$92-1)*144+17,"Err")))</f>
        <v xml:space="preserve"> </v>
      </c>
      <c r="AX97" s="7" t="str">
        <f>IF(OR(AW$95="SFILL",AW$95="HFILL",AW$95="S",AW$95="",AW$95="STD",AW$95="A",AW$95="AES",AW$95="F",AW$95="Fiber")," ",IF(OR(AW$95="E",AW$95="EMB"),IF(MOD(AW96,9)=1,"—",16*AW96),IF(OR(AW$95="M",AW$95="MADI"),(AW$92-1)*144+80,"Err")))</f>
        <v xml:space="preserve"> </v>
      </c>
      <c r="AY97" s="9" t="str">
        <f>IF(OR(AY$95="SFILL",AY$95="HFILL",AY$95="S",AY$95="",AY$95="STD",AY$95="A",AY$95="AES",AY$95="F",AY$95="Fiber")," ",IF(OR(AY$95="E",AY$95="EMB"),IF(MOD(AY96,9)=1,"—",16*AY96-15),IF(OR(AY$95="M",AY$95="MADI"),(AY$92-1)*144+17,"Err")))</f>
        <v xml:space="preserve"> </v>
      </c>
      <c r="AZ97" s="7" t="str">
        <f>IF(OR(AY$95="SFILL",AY$95="HFILL",AY$95="S",AY$95="",AY$95="STD",AY$95="A",AY$95="AES",AY$95="F",AY$95="Fiber")," ",IF(OR(AY$95="E",AY$95="EMB"),IF(MOD(AY96,9)=1,"—",16*AY96),IF(OR(AY$95="M",AY$95="MADI"),(AY$92-1)*144+80,"Err")))</f>
        <v xml:space="preserve"> </v>
      </c>
      <c r="BA97" s="9" t="str">
        <f>IF(OR(BA$95="SFILL",BA$95="HFILL",BA$95="S",BA$95="",BA$95="STD",BA$95="A",BA$95="AES",BA$95="F",BA$95="Fiber")," ",IF(OR(BA$95="E",BA$95="EMB"),IF(MOD(BA96,9)=1,"—",16*BA96-15),IF(OR(BA$95="M",BA$95="MADI"),(BA$92-1)*144+17,"Err")))</f>
        <v xml:space="preserve"> </v>
      </c>
      <c r="BB97" s="7" t="str">
        <f>IF(OR(BA$95="SFILL",BA$95="HFILL",BA$95="S",BA$95="",BA$95="STD",BA$95="A",BA$95="AES",BA$95="F",BA$95="Fiber")," ",IF(OR(BA$95="E",BA$95="EMB"),IF(MOD(BA96,9)=1,"—",16*BA96),IF(OR(BA$95="M",BA$95="MADI"),(BA$92-1)*144+80,"Err")))</f>
        <v xml:space="preserve"> </v>
      </c>
      <c r="BC97" s="9" t="str">
        <f>IF(OR(BC$95="SFILL",BC$95="HFILL",BC$95="S",BC$95="",BC$95="STD",BC$95="A",BC$95="AES",BC$95="F",BC$95="Fiber")," ",IF(OR(BC$95="E",BC$95="EMB"),IF(MOD(BC96,9)=1,"—",16*BC96-15),IF(OR(BC$95="M",BC$95="MADI"),(BC$92-1)*144+17,"Err")))</f>
        <v xml:space="preserve"> </v>
      </c>
      <c r="BD97" s="7" t="str">
        <f>IF(OR(BC$95="SFILL",BC$95="HFILL",BC$95="S",BC$95="",BC$95="STD",BC$95="A",BC$95="AES",BC$95="F",BC$95="Fiber")," ",IF(OR(BC$95="E",BC$95="EMB"),IF(MOD(BC96,9)=1,"—",16*BC96),IF(OR(BC$95="M",BC$95="MADI"),(BC$92-1)*144+80,"Err")))</f>
        <v xml:space="preserve"> </v>
      </c>
      <c r="BE97" s="9">
        <f>IF(OR(BE$95="SFILL",BE$95="HFILL",BE$95="S",BE$95="",BE$95="STD",BE$95="A",BE$95="AES",BE$95="F",BE$95="Fiber")," ",IF(OR(BE$95="E",BE$95="EMB"),IF(MOD(BE96,9)=1,"—",16*BE96-15),IF(OR(BE$95="M",BE$95="MADI"),(BE$92-1)*144+17,"Err")))</f>
        <v>2753</v>
      </c>
      <c r="BF97" s="7">
        <f>IF(OR(BE$95="SFILL",BE$95="HFILL",BE$95="S",BE$95="",BE$95="STD",BE$95="A",BE$95="AES",BE$95="F",BE$95="Fiber")," ",IF(OR(BE$95="E",BE$95="EMB"),IF(MOD(BE96,9)=1,"—",16*BE96),IF(OR(BE$95="M",BE$95="MADI"),(BE$92-1)*144+80,"Err")))</f>
        <v>2816</v>
      </c>
      <c r="BG97" s="9" t="str">
        <f>IF(OR(BG$95="SFILL",BG$95="HFILL",BG$95="S",BG$95="",BG$95="STD",BG$95="A",BG$95="AES",BG$95="F",BG$95="Fiber")," ",IF(OR(BG$95="E",BG$95="EMB"),IF(MOD(BG96,9)=1,"—",16*BG96-15),IF(OR(BG$95="M",BG$95="MADI"),(BG$92-1)*144+17,"Err")))</f>
        <v>—</v>
      </c>
      <c r="BH97" s="7" t="str">
        <f>IF(OR(BG$95="SFILL",BG$95="HFILL",BG$95="S",BG$95="",BG$95="STD",BG$95="A",BG$95="AES",BG$95="F",BG$95="Fiber")," ",IF(OR(BG$95="E",BG$95="EMB"),IF(MOD(BG96,9)=1,"—",16*BG96),IF(OR(BG$95="M",BG$95="MADI"),(BG$92-1)*144+80,"Err")))</f>
        <v>—</v>
      </c>
      <c r="BI97" s="9" t="str">
        <f>IF(OR(BI$95="SFILL",BI$95="HFILL",BI$95="S",BI$95="",BI$95="STD",BI$95="A",BI$95="AES",BI$95="F",BI$95="Fiber")," ",IF(OR(BI$95="E",BI$95="EMB"),IF(MOD(BI96,9)=1,"—",16*BI96-15),IF(OR(BI$95="M",BI$95="MADI"),(BI$92-1)*144+17,"Err")))</f>
        <v xml:space="preserve"> </v>
      </c>
      <c r="BJ97" s="7" t="str">
        <f>IF(OR(BI$95="SFILL",BI$95="HFILL",BI$95="S",BI$95="",BI$95="STD",BI$95="A",BI$95="AES",BI$95="F",BI$95="Fiber")," ",IF(OR(BI$95="E",BI$95="EMB"),IF(MOD(BI96,9)=1,"—",16*BI96),IF(OR(BI$95="M",BI$95="MADI"),(BI$92-1)*144+80,"Err")))</f>
        <v xml:space="preserve"> </v>
      </c>
      <c r="BK97" s="9" t="str">
        <f>IF(OR(BK$95="SFILL",BK$95="HFILL",BK$95="S",BK$95="",BK$95="STD",BK$95="A",BK$95="AES",BK$95="F",BK$95="Fiber")," ",IF(OR(BK$95="E",BK$95="EMB"),IF(MOD(BK96,9)=1,"—",16*BK96-15),IF(OR(BK$95="M",BK$95="MADI"),(BK$92-1)*144+17,"Err")))</f>
        <v xml:space="preserve"> </v>
      </c>
      <c r="BL97" s="7" t="str">
        <f>IF(OR(BK$95="SFILL",BK$95="HFILL",BK$95="S",BK$95="",BK$95="STD",BK$95="A",BK$95="AES",BK$95="F",BK$95="Fiber")," ",IF(OR(BK$95="E",BK$95="EMB"),IF(MOD(BK96,9)=1,"—",16*BK96),IF(OR(BK$95="M",BK$95="MADI"),(BK$92-1)*144+80,"Err")))</f>
        <v xml:space="preserve"> </v>
      </c>
      <c r="BM97" s="16"/>
      <c r="BN97" s="13" t="s">
        <v>25</v>
      </c>
    </row>
    <row r="98" spans="1:66" x14ac:dyDescent="0.25">
      <c r="A98" s="8">
        <f>(A$92)*9-7</f>
        <v>569</v>
      </c>
      <c r="B98" s="32"/>
      <c r="C98" s="8">
        <f>(C$92)*9-7</f>
        <v>560</v>
      </c>
      <c r="D98" s="32"/>
      <c r="E98" s="8">
        <f>(E$92)*9-7</f>
        <v>551</v>
      </c>
      <c r="F98" s="32"/>
      <c r="G98" s="8">
        <f>(G$92)*9-7</f>
        <v>542</v>
      </c>
      <c r="H98" s="32"/>
      <c r="I98" s="8">
        <f>(I$92)*9-7</f>
        <v>533</v>
      </c>
      <c r="J98" s="32"/>
      <c r="K98" s="8">
        <f>(K$92)*9-7</f>
        <v>524</v>
      </c>
      <c r="L98" s="32"/>
      <c r="M98" s="8">
        <f>(M$92)*9-7</f>
        <v>515</v>
      </c>
      <c r="N98" s="32"/>
      <c r="O98" s="8">
        <f>(O$92)*9-7</f>
        <v>506</v>
      </c>
      <c r="P98" s="32"/>
      <c r="Q98" s="8">
        <f>(Q$92)*9-7</f>
        <v>497</v>
      </c>
      <c r="R98" s="32"/>
      <c r="S98" s="8">
        <f>(S$92)*9-7</f>
        <v>488</v>
      </c>
      <c r="T98" s="32"/>
      <c r="U98" s="8">
        <f>(U$92)*9-7</f>
        <v>479</v>
      </c>
      <c r="V98" s="32"/>
      <c r="W98" s="8">
        <f>(W$92)*9-7</f>
        <v>470</v>
      </c>
      <c r="X98" s="32"/>
      <c r="Y98" s="8">
        <f>(Y$92)*9-7</f>
        <v>461</v>
      </c>
      <c r="Z98" s="32"/>
      <c r="AA98" s="8">
        <f>(AA$92)*9-7</f>
        <v>452</v>
      </c>
      <c r="AB98" s="32"/>
      <c r="AC98" s="8">
        <f>(AC$92)*9-7</f>
        <v>443</v>
      </c>
      <c r="AD98" s="32"/>
      <c r="AE98" s="8">
        <f>(AE$92)*9-7</f>
        <v>434</v>
      </c>
      <c r="AF98" s="32"/>
      <c r="AG98" s="8">
        <f>(AG$92)*9-7</f>
        <v>281</v>
      </c>
      <c r="AH98" s="32"/>
      <c r="AI98" s="8">
        <f>(AI$92)*9-7</f>
        <v>272</v>
      </c>
      <c r="AJ98" s="32"/>
      <c r="AK98" s="8">
        <f>(AK$92)*9-7</f>
        <v>263</v>
      </c>
      <c r="AL98" s="32"/>
      <c r="AM98" s="8">
        <f>(AM$92)*9-7</f>
        <v>254</v>
      </c>
      <c r="AN98" s="32"/>
      <c r="AO98" s="8">
        <f>(AO$92)*9-7</f>
        <v>245</v>
      </c>
      <c r="AP98" s="32"/>
      <c r="AQ98" s="8">
        <f>(AQ$92)*9-7</f>
        <v>236</v>
      </c>
      <c r="AR98" s="32"/>
      <c r="AS98" s="8">
        <f>(AS$92)*9-7</f>
        <v>227</v>
      </c>
      <c r="AT98" s="32"/>
      <c r="AU98" s="8">
        <f>(AU$92)*9-7</f>
        <v>218</v>
      </c>
      <c r="AV98" s="32"/>
      <c r="AW98" s="8">
        <f>(AW$92)*9-7</f>
        <v>209</v>
      </c>
      <c r="AX98" s="32"/>
      <c r="AY98" s="8">
        <f>(AY$92)*9-7</f>
        <v>200</v>
      </c>
      <c r="AZ98" s="32"/>
      <c r="BA98" s="8">
        <f>(BA$92)*9-7</f>
        <v>191</v>
      </c>
      <c r="BB98" s="32"/>
      <c r="BC98" s="8">
        <f>(BC$92)*9-7</f>
        <v>182</v>
      </c>
      <c r="BD98" s="32"/>
      <c r="BE98" s="8">
        <f>(BE$92)*9-7</f>
        <v>173</v>
      </c>
      <c r="BF98" s="32"/>
      <c r="BG98" s="8">
        <f>(BG$92)*9-7</f>
        <v>164</v>
      </c>
      <c r="BH98" s="32"/>
      <c r="BI98" s="8">
        <f>(BI$92)*9-7</f>
        <v>155</v>
      </c>
      <c r="BJ98" s="32"/>
      <c r="BK98" s="8">
        <f>(BK$92)*9-7</f>
        <v>146</v>
      </c>
      <c r="BL98" s="32"/>
      <c r="BM98" s="17"/>
      <c r="BN98" s="15" t="s">
        <v>15</v>
      </c>
    </row>
    <row r="99" spans="1:66" x14ac:dyDescent="0.25">
      <c r="A99" s="9" t="str">
        <f>IF(OR(A$95="SFILL",A$95="HFILL",A$95="S",A$95="",A$95="STD",A$95="A",A$95="AES",A$95="F",A$95="Fiber")," ",IF(OR(A$95="E",A$95="EMB"),IF(MOD(A98,9)=1,"—",16*A98-15),IF(OR(A$95="M",A$95="MADI"),"—","Err")))</f>
        <v xml:space="preserve"> </v>
      </c>
      <c r="B99" s="7" t="str">
        <f>IF(OR(A$95="SFILL",A$95="HFILL",A$95="S",A$95="",A$95="STD",A$95="A",A$95="AES",A$95="F",A$95="Fiber")," ",IF(OR(A$95="E",A$95="EMB"),IF(MOD(A98,9)=1,"—",16*A98),IF(OR(A$95="M",A$95="MADI"),"—","Err")))</f>
        <v xml:space="preserve"> </v>
      </c>
      <c r="C99" s="9" t="str">
        <f>IF(OR(C$95="SFILL",C$95="HFILL",C$95="S",C$95="",C$95="STD",C$95="A",C$95="AES",C$95="F",C$95="Fiber")," ",IF(OR(C$95="E",C$95="EMB"),IF(MOD(C98,9)=1,"—",16*C98-15),IF(OR(C$95="M",C$95="MADI"),"—","Err")))</f>
        <v xml:space="preserve"> </v>
      </c>
      <c r="D99" s="7" t="str">
        <f>IF(OR(C$95="SFILL",C$95="HFILL",C$95="S",C$95="",C$95="STD",C$95="A",C$95="AES",C$95="F",C$95="Fiber")," ",IF(OR(C$95="E",C$95="EMB"),IF(MOD(C98,9)=1,"—",16*C98),IF(OR(C$95="M",C$95="MADI"),"—","Err")))</f>
        <v xml:space="preserve"> </v>
      </c>
      <c r="E99" s="9" t="str">
        <f>IF(OR(E$95="SFILL",E$95="HFILL",E$95="S",E$95="",E$95="STD",E$95="A",E$95="AES",E$95="F",E$95="Fiber")," ",IF(OR(E$95="E",E$95="EMB"),IF(MOD(E98,9)=1,"—",16*E98-15),IF(OR(E$95="M",E$95="MADI"),"—","Err")))</f>
        <v xml:space="preserve"> </v>
      </c>
      <c r="F99" s="7" t="str">
        <f>IF(OR(E$95="SFILL",E$95="HFILL",E$95="S",E$95="",E$95="STD",E$95="A",E$95="AES",E$95="F",E$95="Fiber")," ",IF(OR(E$95="E",E$95="EMB"),IF(MOD(E98,9)=1,"—",16*E98),IF(OR(E$95="M",E$95="MADI"),"—","Err")))</f>
        <v xml:space="preserve"> </v>
      </c>
      <c r="G99" s="9" t="str">
        <f>IF(OR(G$95="SFILL",G$95="HFILL",G$95="S",G$95="",G$95="STD",G$95="A",G$95="AES",G$95="F",G$95="Fiber")," ",IF(OR(G$95="E",G$95="EMB"),IF(MOD(G98,9)=1,"—",16*G98-15),IF(OR(G$95="M",G$95="MADI"),"—","Err")))</f>
        <v xml:space="preserve"> </v>
      </c>
      <c r="H99" s="7" t="str">
        <f>IF(OR(G$95="SFILL",G$95="HFILL",G$95="S",G$95="",G$95="STD",G$95="A",G$95="AES",G$95="F",G$95="Fiber")," ",IF(OR(G$95="E",G$95="EMB"),IF(MOD(G98,9)=1,"—",16*G98),IF(OR(G$95="M",G$95="MADI"),"—","Err")))</f>
        <v xml:space="preserve"> </v>
      </c>
      <c r="I99" s="9" t="str">
        <f>IF(OR(I$95="SFILL",I$95="HFILL",I$95="S",I$95="",I$95="STD",I$95="A",I$95="AES",I$95="F",I$95="Fiber")," ",IF(OR(I$95="E",I$95="EMB"),IF(MOD(I98,9)=1,"—",16*I98-15),IF(OR(I$95="M",I$95="MADI"),"—","Err")))</f>
        <v xml:space="preserve"> </v>
      </c>
      <c r="J99" s="7" t="str">
        <f>IF(OR(I$95="SFILL",I$95="HFILL",I$95="S",I$95="",I$95="STD",I$95="A",I$95="AES",I$95="F",I$95="Fiber")," ",IF(OR(I$95="E",I$95="EMB"),IF(MOD(I98,9)=1,"—",16*I98),IF(OR(I$95="M",I$95="MADI"),"—","Err")))</f>
        <v xml:space="preserve"> </v>
      </c>
      <c r="K99" s="9" t="str">
        <f>IF(OR(K$95="SFILL",K$95="HFILL",K$95="S",K$95="",K$95="STD",K$95="A",K$95="AES",K$95="F",K$95="Fiber")," ",IF(OR(K$95="E",K$95="EMB"),IF(MOD(K98,9)=1,"—",16*K98-15),IF(OR(K$95="M",K$95="MADI"),"—","Err")))</f>
        <v xml:space="preserve"> </v>
      </c>
      <c r="L99" s="7" t="str">
        <f>IF(OR(K$95="SFILL",K$95="HFILL",K$95="S",K$95="",K$95="STD",K$95="A",K$95="AES",K$95="F",K$95="Fiber")," ",IF(OR(K$95="E",K$95="EMB"),IF(MOD(K98,9)=1,"—",16*K98),IF(OR(K$95="M",K$95="MADI"),"—","Err")))</f>
        <v xml:space="preserve"> </v>
      </c>
      <c r="M99" s="9" t="str">
        <f>IF(OR(M$95="SFILL",M$95="HFILL",M$95="S",M$95="",M$95="STD",M$95="A",M$95="AES",M$95="F",M$95="Fiber")," ",IF(OR(M$95="E",M$95="EMB"),IF(MOD(M98,9)=1,"—",16*M98-15),IF(OR(M$95="M",M$95="MADI"),"—","Err")))</f>
        <v xml:space="preserve"> </v>
      </c>
      <c r="N99" s="7" t="str">
        <f>IF(OR(M$95="SFILL",M$95="HFILL",M$95="S",M$95="",M$95="STD",M$95="A",M$95="AES",M$95="F",M$95="Fiber")," ",IF(OR(M$95="E",M$95="EMB"),IF(MOD(M98,9)=1,"—",16*M98),IF(OR(M$95="M",M$95="MADI"),"—","Err")))</f>
        <v xml:space="preserve"> </v>
      </c>
      <c r="O99" s="9" t="str">
        <f>IF(OR(O$95="SFILL",O$95="HFILL",O$95="S",O$95="",O$95="STD",O$95="A",O$95="AES",O$95="F",O$95="Fiber")," ",IF(OR(O$95="E",O$95="EMB"),IF(MOD(O98,9)=1,"—",16*O98-15),IF(OR(O$95="M",O$95="MADI"),"—","Err")))</f>
        <v xml:space="preserve"> </v>
      </c>
      <c r="P99" s="7" t="str">
        <f>IF(OR(O$95="SFILL",O$95="HFILL",O$95="S",O$95="",O$95="STD",O$95="A",O$95="AES",O$95="F",O$95="Fiber")," ",IF(OR(O$95="E",O$95="EMB"),IF(MOD(O98,9)=1,"—",16*O98),IF(OR(O$95="M",O$95="MADI"),"—","Err")))</f>
        <v xml:space="preserve"> </v>
      </c>
      <c r="Q99" s="9" t="str">
        <f>IF(OR(Q$95="SFILL",Q$95="HFILL",Q$95="S",Q$95="",Q$95="STD",Q$95="A",Q$95="AES",Q$95="F",Q$95="Fiber")," ",IF(OR(Q$95="E",Q$95="EMB"),IF(MOD(Q98,9)=1,"—",16*Q98-15),IF(OR(Q$95="M",Q$95="MADI"),"—","Err")))</f>
        <v xml:space="preserve"> </v>
      </c>
      <c r="R99" s="7" t="str">
        <f>IF(OR(Q$95="SFILL",Q$95="HFILL",Q$95="S",Q$95="",Q$95="STD",Q$95="A",Q$95="AES",Q$95="F",Q$95="Fiber")," ",IF(OR(Q$95="E",Q$95="EMB"),IF(MOD(Q98,9)=1,"—",16*Q98),IF(OR(Q$95="M",Q$95="MADI"),"—","Err")))</f>
        <v xml:space="preserve"> </v>
      </c>
      <c r="S99" s="9" t="str">
        <f>IF(OR(S$95="SFILL",S$95="HFILL",S$95="S",S$95="",S$95="STD",S$95="A",S$95="AES",S$95="F",S$95="Fiber")," ",IF(OR(S$95="E",S$95="EMB"),IF(MOD(S98,9)=1,"—",16*S98-15),IF(OR(S$95="M",S$95="MADI"),"—","Err")))</f>
        <v xml:space="preserve"> </v>
      </c>
      <c r="T99" s="7" t="str">
        <f>IF(OR(S$95="SFILL",S$95="HFILL",S$95="S",S$95="",S$95="STD",S$95="A",S$95="AES",S$95="F",S$95="Fiber")," ",IF(OR(S$95="E",S$95="EMB"),IF(MOD(S98,9)=1,"—",16*S98),IF(OR(S$95="M",S$95="MADI"),"—","Err")))</f>
        <v xml:space="preserve"> </v>
      </c>
      <c r="U99" s="9" t="str">
        <f>IF(OR(U$95="SFILL",U$95="HFILL",U$95="S",U$95="",U$95="STD",U$95="A",U$95="AES",U$95="F",U$95="Fiber")," ",IF(OR(U$95="E",U$95="EMB"),IF(MOD(U98,9)=1,"—",16*U98-15),IF(OR(U$95="M",U$95="MADI"),"—","Err")))</f>
        <v xml:space="preserve"> </v>
      </c>
      <c r="V99" s="7" t="str">
        <f>IF(OR(U$95="SFILL",U$95="HFILL",U$95="S",U$95="",U$95="STD",U$95="A",U$95="AES",U$95="F",U$95="Fiber")," ",IF(OR(U$95="E",U$95="EMB"),IF(MOD(U98,9)=1,"—",16*U98),IF(OR(U$95="M",U$95="MADI"),"—","Err")))</f>
        <v xml:space="preserve"> </v>
      </c>
      <c r="W99" s="9" t="str">
        <f>IF(OR(W$95="SFILL",W$95="HFILL",W$95="S",W$95="",W$95="STD",W$95="A",W$95="AES",W$95="F",W$95="Fiber")," ",IF(OR(W$95="E",W$95="EMB"),IF(MOD(W98,9)=1,"—",16*W98-15),IF(OR(W$95="M",W$95="MADI"),"—","Err")))</f>
        <v xml:space="preserve"> </v>
      </c>
      <c r="X99" s="7" t="str">
        <f>IF(OR(W$95="SFILL",W$95="HFILL",W$95="S",W$95="",W$95="STD",W$95="A",W$95="AES",W$95="F",W$95="Fiber")," ",IF(OR(W$95="E",W$95="EMB"),IF(MOD(W98,9)=1,"—",16*W98),IF(OR(W$95="M",W$95="MADI"),"—","Err")))</f>
        <v xml:space="preserve"> </v>
      </c>
      <c r="Y99" s="9" t="str">
        <f>IF(OR(Y$95="SFILL",Y$95="HFILL",Y$95="S",Y$95="",Y$95="STD",Y$95="A",Y$95="AES",Y$95="F",Y$95="Fiber")," ",IF(OR(Y$95="E",Y$95="EMB"),IF(MOD(Y98,9)=1,"—",16*Y98-15),IF(OR(Y$95="M",Y$95="MADI"),"—","Err")))</f>
        <v xml:space="preserve"> </v>
      </c>
      <c r="Z99" s="7" t="str">
        <f>IF(OR(Y$95="SFILL",Y$95="HFILL",Y$95="S",Y$95="",Y$95="STD",Y$95="A",Y$95="AES",Y$95="F",Y$95="Fiber")," ",IF(OR(Y$95="E",Y$95="EMB"),IF(MOD(Y98,9)=1,"—",16*Y98),IF(OR(Y$95="M",Y$95="MADI"),"—","Err")))</f>
        <v xml:space="preserve"> </v>
      </c>
      <c r="AA99" s="9" t="str">
        <f>IF(OR(AA$95="SFILL",AA$95="HFILL",AA$95="S",AA$95="",AA$95="STD",AA$95="A",AA$95="AES",AA$95="F",AA$95="Fiber")," ",IF(OR(AA$95="E",AA$95="EMB"),IF(MOD(AA98,9)=1,"—",16*AA98-15),IF(OR(AA$95="M",AA$95="MADI"),"—","Err")))</f>
        <v xml:space="preserve"> </v>
      </c>
      <c r="AB99" s="7" t="str">
        <f>IF(OR(AA$95="SFILL",AA$95="HFILL",AA$95="S",AA$95="",AA$95="STD",AA$95="A",AA$95="AES",AA$95="F",AA$95="Fiber")," ",IF(OR(AA$95="E",AA$95="EMB"),IF(MOD(AA98,9)=1,"—",16*AA98),IF(OR(AA$95="M",AA$95="MADI"),"—","Err")))</f>
        <v xml:space="preserve"> </v>
      </c>
      <c r="AC99" s="9" t="str">
        <f>IF(OR(AC$95="SFILL",AC$95="HFILL",AC$95="S",AC$95="",AC$95="STD",AC$95="A",AC$95="AES",AC$95="F",AC$95="Fiber")," ",IF(OR(AC$95="E",AC$95="EMB"),IF(MOD(AC98,9)=1,"—",16*AC98-15),IF(OR(AC$95="M",AC$95="MADI"),"—","Err")))</f>
        <v xml:space="preserve"> </v>
      </c>
      <c r="AD99" s="7" t="str">
        <f>IF(OR(AC$95="SFILL",AC$95="HFILL",AC$95="S",AC$95="",AC$95="STD",AC$95="A",AC$95="AES",AC$95="F",AC$95="Fiber")," ",IF(OR(AC$95="E",AC$95="EMB"),IF(MOD(AC98,9)=1,"—",16*AC98),IF(OR(AC$95="M",AC$95="MADI"),"—","Err")))</f>
        <v xml:space="preserve"> </v>
      </c>
      <c r="AE99" s="9" t="str">
        <f>IF(OR(AE$95="SFILL",AE$95="HFILL",AE$95="S",AE$95="",AE$95="STD",AE$95="A",AE$95="AES",AE$95="F",AE$95="Fiber")," ",IF(OR(AE$95="E",AE$95="EMB"),IF(MOD(AE98,9)=1,"—",16*AE98-15),IF(OR(AE$95="M",AE$95="MADI"),"—","Err")))</f>
        <v xml:space="preserve"> </v>
      </c>
      <c r="AF99" s="7" t="str">
        <f>IF(OR(AE$95="SFILL",AE$95="HFILL",AE$95="S",AE$95="",AE$95="STD",AE$95="A",AE$95="AES",AE$95="F",AE$95="Fiber")," ",IF(OR(AE$95="E",AE$95="EMB"),IF(MOD(AE98,9)=1,"—",16*AE98),IF(OR(AE$95="M",AE$95="MADI"),"—","Err")))</f>
        <v xml:space="preserve"> </v>
      </c>
      <c r="AG99" s="9" t="str">
        <f>IF(OR(AG$95="SFILL",AG$95="HFILL",AG$95="S",AG$95="",AG$95="STD",AG$95="A",AG$95="AES",AG$95="F",AG$95="Fiber")," ",IF(OR(AG$95="E",AG$95="EMB"),IF(MOD(AG98,9)=1,"—",16*AG98-15),IF(OR(AG$95="M",AG$95="MADI"),"—","Err")))</f>
        <v xml:space="preserve"> </v>
      </c>
      <c r="AH99" s="7" t="str">
        <f>IF(OR(AG$95="SFILL",AG$95="HFILL",AG$95="S",AG$95="",AG$95="STD",AG$95="A",AG$95="AES",AG$95="F",AG$95="Fiber")," ",IF(OR(AG$95="E",AG$95="EMB"),IF(MOD(AG98,9)=1,"—",16*AG98),IF(OR(AG$95="M",AG$95="MADI"),"—","Err")))</f>
        <v xml:space="preserve"> </v>
      </c>
      <c r="AI99" s="9" t="str">
        <f>IF(OR(AI$95="SFILL",AI$95="HFILL",AI$95="S",AI$95="",AI$95="STD",AI$95="A",AI$95="AES",AI$95="F",AI$95="Fiber")," ",IF(OR(AI$95="E",AI$95="EMB"),IF(MOD(AI98,9)=1,"—",16*AI98-15),IF(OR(AI$95="M",AI$95="MADI"),"—","Err")))</f>
        <v xml:space="preserve"> </v>
      </c>
      <c r="AJ99" s="7" t="str">
        <f>IF(OR(AI$95="SFILL",AI$95="HFILL",AI$95="S",AI$95="",AI$95="STD",AI$95="A",AI$95="AES",AI$95="F",AI$95="Fiber")," ",IF(OR(AI$95="E",AI$95="EMB"),IF(MOD(AI98,9)=1,"—",16*AI98),IF(OR(AI$95="M",AI$95="MADI"),"—","Err")))</f>
        <v xml:space="preserve"> </v>
      </c>
      <c r="AK99" s="9" t="str">
        <f>IF(OR(AK$95="SFILL",AK$95="HFILL",AK$95="S",AK$95="",AK$95="STD",AK$95="A",AK$95="AES",AK$95="F",AK$95="Fiber")," ",IF(OR(AK$95="E",AK$95="EMB"),IF(MOD(AK98,9)=1,"—",16*AK98-15),IF(OR(AK$95="M",AK$95="MADI"),"—","Err")))</f>
        <v xml:space="preserve"> </v>
      </c>
      <c r="AL99" s="7" t="str">
        <f>IF(OR(AK$95="SFILL",AK$95="HFILL",AK$95="S",AK$95="",AK$95="STD",AK$95="A",AK$95="AES",AK$95="F",AK$95="Fiber")," ",IF(OR(AK$95="E",AK$95="EMB"),IF(MOD(AK98,9)=1,"—",16*AK98),IF(OR(AK$95="M",AK$95="MADI"),"—","Err")))</f>
        <v xml:space="preserve"> </v>
      </c>
      <c r="AM99" s="9" t="str">
        <f>IF(OR(AM$95="SFILL",AM$95="HFILL",AM$95="S",AM$95="",AM$95="STD",AM$95="A",AM$95="AES",AM$95="F",AM$95="Fiber")," ",IF(OR(AM$95="E",AM$95="EMB"),IF(MOD(AM98,9)=1,"—",16*AM98-15),IF(OR(AM$95="M",AM$95="MADI"),"—","Err")))</f>
        <v xml:space="preserve"> </v>
      </c>
      <c r="AN99" s="7" t="str">
        <f>IF(OR(AM$95="SFILL",AM$95="HFILL",AM$95="S",AM$95="",AM$95="STD",AM$95="A",AM$95="AES",AM$95="F",AM$95="Fiber")," ",IF(OR(AM$95="E",AM$95="EMB"),IF(MOD(AM98,9)=1,"—",16*AM98),IF(OR(AM$95="M",AM$95="MADI"),"—","Err")))</f>
        <v xml:space="preserve"> </v>
      </c>
      <c r="AO99" s="9" t="str">
        <f>IF(OR(AO$95="SFILL",AO$95="HFILL",AO$95="S",AO$95="",AO$95="STD",AO$95="A",AO$95="AES",AO$95="F",AO$95="Fiber")," ",IF(OR(AO$95="E",AO$95="EMB"),IF(MOD(AO98,9)=1,"—",16*AO98-15),IF(OR(AO$95="M",AO$95="MADI"),"—","Err")))</f>
        <v>—</v>
      </c>
      <c r="AP99" s="7" t="str">
        <f>IF(OR(AO$95="SFILL",AO$95="HFILL",AO$95="S",AO$95="",AO$95="STD",AO$95="A",AO$95="AES",AO$95="F",AO$95="Fiber")," ",IF(OR(AO$95="E",AO$95="EMB"),IF(MOD(AO98,9)=1,"—",16*AO98),IF(OR(AO$95="M",AO$95="MADI"),"—","Err")))</f>
        <v>—</v>
      </c>
      <c r="AQ99" s="9">
        <f>IF(OR(AQ$95="SFILL",AQ$95="HFILL",AQ$95="S",AQ$95="",AQ$95="STD",AQ$95="A",AQ$95="AES",AQ$95="F",AQ$95="Fiber")," ",IF(OR(AQ$95="E",AQ$95="EMB"),IF(MOD(AQ98,9)=1,"—",16*AQ98-15),IF(OR(AQ$95="M",AQ$95="MADI"),"—","Err")))</f>
        <v>3761</v>
      </c>
      <c r="AR99" s="7">
        <f>IF(OR(AQ$95="SFILL",AQ$95="HFILL",AQ$95="S",AQ$95="",AQ$95="STD",AQ$95="A",AQ$95="AES",AQ$95="F",AQ$95="Fiber")," ",IF(OR(AQ$95="E",AQ$95="EMB"),IF(MOD(AQ98,9)=1,"—",16*AQ98),IF(OR(AQ$95="M",AQ$95="MADI"),"—","Err")))</f>
        <v>3776</v>
      </c>
      <c r="AS99" s="9" t="str">
        <f>IF(OR(AS$95="SFILL",AS$95="HFILL",AS$95="S",AS$95="",AS$95="STD",AS$95="A",AS$95="AES",AS$95="F",AS$95="Fiber")," ",IF(OR(AS$95="E",AS$95="EMB"),IF(MOD(AS98,9)=1,"—",16*AS98-15),IF(OR(AS$95="M",AS$95="MADI"),"—","Err")))</f>
        <v xml:space="preserve"> </v>
      </c>
      <c r="AT99" s="7" t="str">
        <f>IF(OR(AS$95="SFILL",AS$95="HFILL",AS$95="S",AS$95="",AS$95="STD",AS$95="A",AS$95="AES",AS$95="F",AS$95="Fiber")," ",IF(OR(AS$95="E",AS$95="EMB"),IF(MOD(AS98,9)=1,"—",16*AS98),IF(OR(AS$95="M",AS$95="MADI"),"—","Err")))</f>
        <v xml:space="preserve"> </v>
      </c>
      <c r="AU99" s="9" t="str">
        <f>IF(OR(AU$95="SFILL",AU$95="HFILL",AU$95="S",AU$95="",AU$95="STD",AU$95="A",AU$95="AES",AU$95="F",AU$95="Fiber")," ",IF(OR(AU$95="E",AU$95="EMB"),IF(MOD(AU98,9)=1,"—",16*AU98-15),IF(OR(AU$95="M",AU$95="MADI"),"—","Err")))</f>
        <v xml:space="preserve"> </v>
      </c>
      <c r="AV99" s="7" t="str">
        <f>IF(OR(AU$95="SFILL",AU$95="HFILL",AU$95="S",AU$95="",AU$95="STD",AU$95="A",AU$95="AES",AU$95="F",AU$95="Fiber")," ",IF(OR(AU$95="E",AU$95="EMB"),IF(MOD(AU98,9)=1,"—",16*AU98),IF(OR(AU$95="M",AU$95="MADI"),"—","Err")))</f>
        <v xml:space="preserve"> </v>
      </c>
      <c r="AW99" s="9" t="str">
        <f>IF(OR(AW$95="SFILL",AW$95="HFILL",AW$95="S",AW$95="",AW$95="STD",AW$95="A",AW$95="AES",AW$95="F",AW$95="Fiber")," ",IF(OR(AW$95="E",AW$95="EMB"),IF(MOD(AW98,9)=1,"—",16*AW98-15),IF(OR(AW$95="M",AW$95="MADI"),"—","Err")))</f>
        <v xml:space="preserve"> </v>
      </c>
      <c r="AX99" s="7" t="str">
        <f>IF(OR(AW$95="SFILL",AW$95="HFILL",AW$95="S",AW$95="",AW$95="STD",AW$95="A",AW$95="AES",AW$95="F",AW$95="Fiber")," ",IF(OR(AW$95="E",AW$95="EMB"),IF(MOD(AW98,9)=1,"—",16*AW98),IF(OR(AW$95="M",AW$95="MADI"),"—","Err")))</f>
        <v xml:space="preserve"> </v>
      </c>
      <c r="AY99" s="9" t="str">
        <f>IF(OR(AY$95="SFILL",AY$95="HFILL",AY$95="S",AY$95="",AY$95="STD",AY$95="A",AY$95="AES",AY$95="F",AY$95="Fiber")," ",IF(OR(AY$95="E",AY$95="EMB"),IF(MOD(AY98,9)=1,"—",16*AY98-15),IF(OR(AY$95="M",AY$95="MADI"),"—","Err")))</f>
        <v xml:space="preserve"> </v>
      </c>
      <c r="AZ99" s="7" t="str">
        <f>IF(OR(AY$95="SFILL",AY$95="HFILL",AY$95="S",AY$95="",AY$95="STD",AY$95="A",AY$95="AES",AY$95="F",AY$95="Fiber")," ",IF(OR(AY$95="E",AY$95="EMB"),IF(MOD(AY98,9)=1,"—",16*AY98),IF(OR(AY$95="M",AY$95="MADI"),"—","Err")))</f>
        <v xml:space="preserve"> </v>
      </c>
      <c r="BA99" s="9" t="str">
        <f>IF(OR(BA$95="SFILL",BA$95="HFILL",BA$95="S",BA$95="",BA$95="STD",BA$95="A",BA$95="AES",BA$95="F",BA$95="Fiber")," ",IF(OR(BA$95="E",BA$95="EMB"),IF(MOD(BA98,9)=1,"—",16*BA98-15),IF(OR(BA$95="M",BA$95="MADI"),"—","Err")))</f>
        <v xml:space="preserve"> </v>
      </c>
      <c r="BB99" s="7" t="str">
        <f>IF(OR(BA$95="SFILL",BA$95="HFILL",BA$95="S",BA$95="",BA$95="STD",BA$95="A",BA$95="AES",BA$95="F",BA$95="Fiber")," ",IF(OR(BA$95="E",BA$95="EMB"),IF(MOD(BA98,9)=1,"—",16*BA98),IF(OR(BA$95="M",BA$95="MADI"),"—","Err")))</f>
        <v xml:space="preserve"> </v>
      </c>
      <c r="BC99" s="9" t="str">
        <f>IF(OR(BC$95="SFILL",BC$95="HFILL",BC$95="S",BC$95="",BC$95="STD",BC$95="A",BC$95="AES",BC$95="F",BC$95="Fiber")," ",IF(OR(BC$95="E",BC$95="EMB"),IF(MOD(BC98,9)=1,"—",16*BC98-15),IF(OR(BC$95="M",BC$95="MADI"),"—","Err")))</f>
        <v xml:space="preserve"> </v>
      </c>
      <c r="BD99" s="7" t="str">
        <f>IF(OR(BC$95="SFILL",BC$95="HFILL",BC$95="S",BC$95="",BC$95="STD",BC$95="A",BC$95="AES",BC$95="F",BC$95="Fiber")," ",IF(OR(BC$95="E",BC$95="EMB"),IF(MOD(BC98,9)=1,"—",16*BC98),IF(OR(BC$95="M",BC$95="MADI"),"—","Err")))</f>
        <v xml:space="preserve"> </v>
      </c>
      <c r="BE99" s="9" t="str">
        <f>IF(OR(BE$95="SFILL",BE$95="HFILL",BE$95="S",BE$95="",BE$95="STD",BE$95="A",BE$95="AES",BE$95="F",BE$95="Fiber")," ",IF(OR(BE$95="E",BE$95="EMB"),IF(MOD(BE98,9)=1,"—",16*BE98-15),IF(OR(BE$95="M",BE$95="MADI"),"—","Err")))</f>
        <v>—</v>
      </c>
      <c r="BF99" s="7" t="str">
        <f>IF(OR(BE$95="SFILL",BE$95="HFILL",BE$95="S",BE$95="",BE$95="STD",BE$95="A",BE$95="AES",BE$95="F",BE$95="Fiber")," ",IF(OR(BE$95="E",BE$95="EMB"),IF(MOD(BE98,9)=1,"—",16*BE98),IF(OR(BE$95="M",BE$95="MADI"),"—","Err")))</f>
        <v>—</v>
      </c>
      <c r="BG99" s="9">
        <f>IF(OR(BG$95="SFILL",BG$95="HFILL",BG$95="S",BG$95="",BG$95="STD",BG$95="A",BG$95="AES",BG$95="F",BG$95="Fiber")," ",IF(OR(BG$95="E",BG$95="EMB"),IF(MOD(BG98,9)=1,"—",16*BG98-15),IF(OR(BG$95="M",BG$95="MADI"),"—","Err")))</f>
        <v>2609</v>
      </c>
      <c r="BH99" s="7">
        <f>IF(OR(BG$95="SFILL",BG$95="HFILL",BG$95="S",BG$95="",BG$95="STD",BG$95="A",BG$95="AES",BG$95="F",BG$95="Fiber")," ",IF(OR(BG$95="E",BG$95="EMB"),IF(MOD(BG98,9)=1,"—",16*BG98),IF(OR(BG$95="M",BG$95="MADI"),"—","Err")))</f>
        <v>2624</v>
      </c>
      <c r="BI99" s="9" t="str">
        <f>IF(OR(BI$95="SFILL",BI$95="HFILL",BI$95="S",BI$95="",BI$95="STD",BI$95="A",BI$95="AES",BI$95="F",BI$95="Fiber")," ",IF(OR(BI$95="E",BI$95="EMB"),IF(MOD(BI98,9)=1,"—",16*BI98-15),IF(OR(BI$95="M",BI$95="MADI"),"—","Err")))</f>
        <v xml:space="preserve"> </v>
      </c>
      <c r="BJ99" s="7" t="str">
        <f>IF(OR(BI$95="SFILL",BI$95="HFILL",BI$95="S",BI$95="",BI$95="STD",BI$95="A",BI$95="AES",BI$95="F",BI$95="Fiber")," ",IF(OR(BI$95="E",BI$95="EMB"),IF(MOD(BI98,9)=1,"—",16*BI98),IF(OR(BI$95="M",BI$95="MADI"),"—","Err")))</f>
        <v xml:space="preserve"> </v>
      </c>
      <c r="BK99" s="9" t="str">
        <f>IF(OR(BK$95="SFILL",BK$95="HFILL",BK$95="S",BK$95="",BK$95="STD",BK$95="A",BK$95="AES",BK$95="F",BK$95="Fiber")," ",IF(OR(BK$95="E",BK$95="EMB"),IF(MOD(BK98,9)=1,"—",16*BK98-15),IF(OR(BK$95="M",BK$95="MADI"),"—","Err")))</f>
        <v xml:space="preserve"> </v>
      </c>
      <c r="BL99" s="7" t="str">
        <f>IF(OR(BK$95="SFILL",BK$95="HFILL",BK$95="S",BK$95="",BK$95="STD",BK$95="A",BK$95="AES",BK$95="F",BK$95="Fiber")," ",IF(OR(BK$95="E",BK$95="EMB"),IF(MOD(BK98,9)=1,"—",16*BK98),IF(OR(BK$95="M",BK$95="MADI"),"—","Err")))</f>
        <v xml:space="preserve"> </v>
      </c>
      <c r="BM99" s="11"/>
      <c r="BN99" s="13" t="s">
        <v>18</v>
      </c>
    </row>
    <row r="100" spans="1:66" x14ac:dyDescent="0.25">
      <c r="A100" s="8">
        <f>(A$92)*9-6</f>
        <v>570</v>
      </c>
      <c r="B100" s="32"/>
      <c r="C100" s="8">
        <f>(C$92)*9-6</f>
        <v>561</v>
      </c>
      <c r="D100" s="32"/>
      <c r="E100" s="8">
        <f>(E$92)*9-6</f>
        <v>552</v>
      </c>
      <c r="F100" s="32"/>
      <c r="G100" s="8">
        <f>(G$92)*9-6</f>
        <v>543</v>
      </c>
      <c r="H100" s="32"/>
      <c r="I100" s="8">
        <f>(I$92)*9-6</f>
        <v>534</v>
      </c>
      <c r="J100" s="32"/>
      <c r="K100" s="8">
        <f>(K$92)*9-6</f>
        <v>525</v>
      </c>
      <c r="L100" s="32"/>
      <c r="M100" s="8">
        <f>(M$92)*9-6</f>
        <v>516</v>
      </c>
      <c r="N100" s="32"/>
      <c r="O100" s="8">
        <f>(O$92)*9-6</f>
        <v>507</v>
      </c>
      <c r="P100" s="32"/>
      <c r="Q100" s="8">
        <f>(Q$92)*9-6</f>
        <v>498</v>
      </c>
      <c r="R100" s="32"/>
      <c r="S100" s="8">
        <f>(S$92)*9-6</f>
        <v>489</v>
      </c>
      <c r="T100" s="32"/>
      <c r="U100" s="8">
        <f>(U$92)*9-6</f>
        <v>480</v>
      </c>
      <c r="V100" s="32"/>
      <c r="W100" s="8">
        <f>(W$92)*9-6</f>
        <v>471</v>
      </c>
      <c r="X100" s="32"/>
      <c r="Y100" s="8">
        <f>(Y$92)*9-6</f>
        <v>462</v>
      </c>
      <c r="Z100" s="32"/>
      <c r="AA100" s="8">
        <f>(AA$92)*9-6</f>
        <v>453</v>
      </c>
      <c r="AB100" s="32"/>
      <c r="AC100" s="8">
        <f>(AC$92)*9-6</f>
        <v>444</v>
      </c>
      <c r="AD100" s="32"/>
      <c r="AE100" s="8">
        <f>(AE$92)*9-6</f>
        <v>435</v>
      </c>
      <c r="AF100" s="32"/>
      <c r="AG100" s="8">
        <f>(AG$92)*9-6</f>
        <v>282</v>
      </c>
      <c r="AH100" s="32"/>
      <c r="AI100" s="8">
        <f>(AI$92)*9-6</f>
        <v>273</v>
      </c>
      <c r="AJ100" s="32"/>
      <c r="AK100" s="8">
        <f>(AK$92)*9-6</f>
        <v>264</v>
      </c>
      <c r="AL100" s="32"/>
      <c r="AM100" s="8">
        <f>(AM$92)*9-6</f>
        <v>255</v>
      </c>
      <c r="AN100" s="32"/>
      <c r="AO100" s="8">
        <f>(AO$92)*9-6</f>
        <v>246</v>
      </c>
      <c r="AP100" s="32"/>
      <c r="AQ100" s="8">
        <f>(AQ$92)*9-6</f>
        <v>237</v>
      </c>
      <c r="AR100" s="32"/>
      <c r="AS100" s="8">
        <f>(AS$92)*9-6</f>
        <v>228</v>
      </c>
      <c r="AT100" s="32"/>
      <c r="AU100" s="8">
        <f>(AU$92)*9-6</f>
        <v>219</v>
      </c>
      <c r="AV100" s="32"/>
      <c r="AW100" s="8">
        <f>(AW$92)*9-6</f>
        <v>210</v>
      </c>
      <c r="AX100" s="32"/>
      <c r="AY100" s="8">
        <f>(AY$92)*9-6</f>
        <v>201</v>
      </c>
      <c r="AZ100" s="32"/>
      <c r="BA100" s="8">
        <f>(BA$92)*9-6</f>
        <v>192</v>
      </c>
      <c r="BB100" s="32"/>
      <c r="BC100" s="8">
        <f>(BC$92)*9-6</f>
        <v>183</v>
      </c>
      <c r="BD100" s="32"/>
      <c r="BE100" s="8">
        <f>(BE$92)*9-6</f>
        <v>174</v>
      </c>
      <c r="BF100" s="32"/>
      <c r="BG100" s="8">
        <f>(BG$92)*9-6</f>
        <v>165</v>
      </c>
      <c r="BH100" s="32"/>
      <c r="BI100" s="8">
        <f>(BI$92)*9-6</f>
        <v>156</v>
      </c>
      <c r="BJ100" s="32"/>
      <c r="BK100" s="8">
        <f>(BK$92)*9-6</f>
        <v>147</v>
      </c>
      <c r="BL100" s="32"/>
      <c r="BM100" s="3"/>
      <c r="BN100" s="15"/>
    </row>
    <row r="101" spans="1:66" x14ac:dyDescent="0.25">
      <c r="A101" s="9" t="str">
        <f>IF(OR(A$95="SFILL",A$95="HFILL",A$95="S",A$95="",A$95="STD",A$95="A",A$95="AES",A$95="F",A$95="Fiber")," ",IF(OR(A$95="E",A$95="EMB"),IF(MOD(A100,9)=1,"—",16*A100-15),IF(OR(A$95="M",A$95="MADI"),"—","Err")))</f>
        <v xml:space="preserve"> </v>
      </c>
      <c r="B101" s="7" t="str">
        <f>IF(OR(A$95="SFILL",A$95="HFILL",A$95="S",A$95="",A$95="STD",A$95="A",A$95="AES",A$95="F",A$95="Fiber")," ",IF(OR(A$95="E",A$95="EMB"),IF(MOD(A100,9)=1,"—",16*A100),IF(OR(A$95="M",A$95="MADI"),"—","Err")))</f>
        <v xml:space="preserve"> </v>
      </c>
      <c r="C101" s="9" t="str">
        <f>IF(OR(C$95="SFILL",C$95="HFILL",C$95="S",C$95="",C$95="STD",C$95="A",C$95="AES",C$95="F",C$95="Fiber")," ",IF(OR(C$95="E",C$95="EMB"),IF(MOD(C100,9)=1,"—",16*C100-15),IF(OR(C$95="M",C$95="MADI"),"—","Err")))</f>
        <v xml:space="preserve"> </v>
      </c>
      <c r="D101" s="7" t="str">
        <f>IF(OR(C$95="SFILL",C$95="HFILL",C$95="S",C$95="",C$95="STD",C$95="A",C$95="AES",C$95="F",C$95="Fiber")," ",IF(OR(C$95="E",C$95="EMB"),IF(MOD(C100,9)=1,"—",16*C100),IF(OR(C$95="M",C$95="MADI"),"—","Err")))</f>
        <v xml:space="preserve"> </v>
      </c>
      <c r="E101" s="9" t="str">
        <f>IF(OR(E$95="SFILL",E$95="HFILL",E$95="S",E$95="",E$95="STD",E$95="A",E$95="AES",E$95="F",E$95="Fiber")," ",IF(OR(E$95="E",E$95="EMB"),IF(MOD(E100,9)=1,"—",16*E100-15),IF(OR(E$95="M",E$95="MADI"),"—","Err")))</f>
        <v xml:space="preserve"> </v>
      </c>
      <c r="F101" s="7" t="str">
        <f>IF(OR(E$95="SFILL",E$95="HFILL",E$95="S",E$95="",E$95="STD",E$95="A",E$95="AES",E$95="F",E$95="Fiber")," ",IF(OR(E$95="E",E$95="EMB"),IF(MOD(E100,9)=1,"—",16*E100),IF(OR(E$95="M",E$95="MADI"),"—","Err")))</f>
        <v xml:space="preserve"> </v>
      </c>
      <c r="G101" s="9" t="str">
        <f>IF(OR(G$95="SFILL",G$95="HFILL",G$95="S",G$95="",G$95="STD",G$95="A",G$95="AES",G$95="F",G$95="Fiber")," ",IF(OR(G$95="E",G$95="EMB"),IF(MOD(G100,9)=1,"—",16*G100-15),IF(OR(G$95="M",G$95="MADI"),"—","Err")))</f>
        <v xml:space="preserve"> </v>
      </c>
      <c r="H101" s="7" t="str">
        <f>IF(OR(G$95="SFILL",G$95="HFILL",G$95="S",G$95="",G$95="STD",G$95="A",G$95="AES",G$95="F",G$95="Fiber")," ",IF(OR(G$95="E",G$95="EMB"),IF(MOD(G100,9)=1,"—",16*G100),IF(OR(G$95="M",G$95="MADI"),"—","Err")))</f>
        <v xml:space="preserve"> </v>
      </c>
      <c r="I101" s="9" t="str">
        <f>IF(OR(I$95="SFILL",I$95="HFILL",I$95="S",I$95="",I$95="STD",I$95="A",I$95="AES",I$95="F",I$95="Fiber")," ",IF(OR(I$95="E",I$95="EMB"),IF(MOD(I100,9)=1,"—",16*I100-15),IF(OR(I$95="M",I$95="MADI"),"—","Err")))</f>
        <v xml:space="preserve"> </v>
      </c>
      <c r="J101" s="7" t="str">
        <f>IF(OR(I$95="SFILL",I$95="HFILL",I$95="S",I$95="",I$95="STD",I$95="A",I$95="AES",I$95="F",I$95="Fiber")," ",IF(OR(I$95="E",I$95="EMB"),IF(MOD(I100,9)=1,"—",16*I100),IF(OR(I$95="M",I$95="MADI"),"—","Err")))</f>
        <v xml:space="preserve"> </v>
      </c>
      <c r="K101" s="9" t="str">
        <f>IF(OR(K$95="SFILL",K$95="HFILL",K$95="S",K$95="",K$95="STD",K$95="A",K$95="AES",K$95="F",K$95="Fiber")," ",IF(OR(K$95="E",K$95="EMB"),IF(MOD(K100,9)=1,"—",16*K100-15),IF(OR(K$95="M",K$95="MADI"),"—","Err")))</f>
        <v xml:space="preserve"> </v>
      </c>
      <c r="L101" s="7" t="str">
        <f>IF(OR(K$95="SFILL",K$95="HFILL",K$95="S",K$95="",K$95="STD",K$95="A",K$95="AES",K$95="F",K$95="Fiber")," ",IF(OR(K$95="E",K$95="EMB"),IF(MOD(K100,9)=1,"—",16*K100),IF(OR(K$95="M",K$95="MADI"),"—","Err")))</f>
        <v xml:space="preserve"> </v>
      </c>
      <c r="M101" s="9" t="str">
        <f>IF(OR(M$95="SFILL",M$95="HFILL",M$95="S",M$95="",M$95="STD",M$95="A",M$95="AES",M$95="F",M$95="Fiber")," ",IF(OR(M$95="E",M$95="EMB"),IF(MOD(M100,9)=1,"—",16*M100-15),IF(OR(M$95="M",M$95="MADI"),"—","Err")))</f>
        <v xml:space="preserve"> </v>
      </c>
      <c r="N101" s="7" t="str">
        <f>IF(OR(M$95="SFILL",M$95="HFILL",M$95="S",M$95="",M$95="STD",M$95="A",M$95="AES",M$95="F",M$95="Fiber")," ",IF(OR(M$95="E",M$95="EMB"),IF(MOD(M100,9)=1,"—",16*M100),IF(OR(M$95="M",M$95="MADI"),"—","Err")))</f>
        <v xml:space="preserve"> </v>
      </c>
      <c r="O101" s="9" t="str">
        <f>IF(OR(O$95="SFILL",O$95="HFILL",O$95="S",O$95="",O$95="STD",O$95="A",O$95="AES",O$95="F",O$95="Fiber")," ",IF(OR(O$95="E",O$95="EMB"),IF(MOD(O100,9)=1,"—",16*O100-15),IF(OR(O$95="M",O$95="MADI"),"—","Err")))</f>
        <v xml:space="preserve"> </v>
      </c>
      <c r="P101" s="7" t="str">
        <f>IF(OR(O$95="SFILL",O$95="HFILL",O$95="S",O$95="",O$95="STD",O$95="A",O$95="AES",O$95="F",O$95="Fiber")," ",IF(OR(O$95="E",O$95="EMB"),IF(MOD(O100,9)=1,"—",16*O100),IF(OR(O$95="M",O$95="MADI"),"—","Err")))</f>
        <v xml:space="preserve"> </v>
      </c>
      <c r="Q101" s="9" t="str">
        <f>IF(OR(Q$95="SFILL",Q$95="HFILL",Q$95="S",Q$95="",Q$95="STD",Q$95="A",Q$95="AES",Q$95="F",Q$95="Fiber")," ",IF(OR(Q$95="E",Q$95="EMB"),IF(MOD(Q100,9)=1,"—",16*Q100-15),IF(OR(Q$95="M",Q$95="MADI"),"—","Err")))</f>
        <v xml:space="preserve"> </v>
      </c>
      <c r="R101" s="7" t="str">
        <f>IF(OR(Q$95="SFILL",Q$95="HFILL",Q$95="S",Q$95="",Q$95="STD",Q$95="A",Q$95="AES",Q$95="F",Q$95="Fiber")," ",IF(OR(Q$95="E",Q$95="EMB"),IF(MOD(Q100,9)=1,"—",16*Q100),IF(OR(Q$95="M",Q$95="MADI"),"—","Err")))</f>
        <v xml:space="preserve"> </v>
      </c>
      <c r="S101" s="9" t="str">
        <f>IF(OR(S$95="SFILL",S$95="HFILL",S$95="S",S$95="",S$95="STD",S$95="A",S$95="AES",S$95="F",S$95="Fiber")," ",IF(OR(S$95="E",S$95="EMB"),IF(MOD(S100,9)=1,"—",16*S100-15),IF(OR(S$95="M",S$95="MADI"),"—","Err")))</f>
        <v xml:space="preserve"> </v>
      </c>
      <c r="T101" s="7" t="str">
        <f>IF(OR(S$95="SFILL",S$95="HFILL",S$95="S",S$95="",S$95="STD",S$95="A",S$95="AES",S$95="F",S$95="Fiber")," ",IF(OR(S$95="E",S$95="EMB"),IF(MOD(S100,9)=1,"—",16*S100),IF(OR(S$95="M",S$95="MADI"),"—","Err")))</f>
        <v xml:space="preserve"> </v>
      </c>
      <c r="U101" s="9" t="str">
        <f>IF(OR(U$95="SFILL",U$95="HFILL",U$95="S",U$95="",U$95="STD",U$95="A",U$95="AES",U$95="F",U$95="Fiber")," ",IF(OR(U$95="E",U$95="EMB"),IF(MOD(U100,9)=1,"—",16*U100-15),IF(OR(U$95="M",U$95="MADI"),"—","Err")))</f>
        <v xml:space="preserve"> </v>
      </c>
      <c r="V101" s="7" t="str">
        <f>IF(OR(U$95="SFILL",U$95="HFILL",U$95="S",U$95="",U$95="STD",U$95="A",U$95="AES",U$95="F",U$95="Fiber")," ",IF(OR(U$95="E",U$95="EMB"),IF(MOD(U100,9)=1,"—",16*U100),IF(OR(U$95="M",U$95="MADI"),"—","Err")))</f>
        <v xml:space="preserve"> </v>
      </c>
      <c r="W101" s="9" t="str">
        <f>IF(OR(W$95="SFILL",W$95="HFILL",W$95="S",W$95="",W$95="STD",W$95="A",W$95="AES",W$95="F",W$95="Fiber")," ",IF(OR(W$95="E",W$95="EMB"),IF(MOD(W100,9)=1,"—",16*W100-15),IF(OR(W$95="M",W$95="MADI"),"—","Err")))</f>
        <v xml:space="preserve"> </v>
      </c>
      <c r="X101" s="7" t="str">
        <f>IF(OR(W$95="SFILL",W$95="HFILL",W$95="S",W$95="",W$95="STD",W$95="A",W$95="AES",W$95="F",W$95="Fiber")," ",IF(OR(W$95="E",W$95="EMB"),IF(MOD(W100,9)=1,"—",16*W100),IF(OR(W$95="M",W$95="MADI"),"—","Err")))</f>
        <v xml:space="preserve"> </v>
      </c>
      <c r="Y101" s="9" t="str">
        <f>IF(OR(Y$95="SFILL",Y$95="HFILL",Y$95="S",Y$95="",Y$95="STD",Y$95="A",Y$95="AES",Y$95="F",Y$95="Fiber")," ",IF(OR(Y$95="E",Y$95="EMB"),IF(MOD(Y100,9)=1,"—",16*Y100-15),IF(OR(Y$95="M",Y$95="MADI"),"—","Err")))</f>
        <v xml:space="preserve"> </v>
      </c>
      <c r="Z101" s="7" t="str">
        <f>IF(OR(Y$95="SFILL",Y$95="HFILL",Y$95="S",Y$95="",Y$95="STD",Y$95="A",Y$95="AES",Y$95="F",Y$95="Fiber")," ",IF(OR(Y$95="E",Y$95="EMB"),IF(MOD(Y100,9)=1,"—",16*Y100),IF(OR(Y$95="M",Y$95="MADI"),"—","Err")))</f>
        <v xml:space="preserve"> </v>
      </c>
      <c r="AA101" s="9" t="str">
        <f>IF(OR(AA$95="SFILL",AA$95="HFILL",AA$95="S",AA$95="",AA$95="STD",AA$95="A",AA$95="AES",AA$95="F",AA$95="Fiber")," ",IF(OR(AA$95="E",AA$95="EMB"),IF(MOD(AA100,9)=1,"—",16*AA100-15),IF(OR(AA$95="M",AA$95="MADI"),"—","Err")))</f>
        <v xml:space="preserve"> </v>
      </c>
      <c r="AB101" s="7" t="str">
        <f>IF(OR(AA$95="SFILL",AA$95="HFILL",AA$95="S",AA$95="",AA$95="STD",AA$95="A",AA$95="AES",AA$95="F",AA$95="Fiber")," ",IF(OR(AA$95="E",AA$95="EMB"),IF(MOD(AA100,9)=1,"—",16*AA100),IF(OR(AA$95="M",AA$95="MADI"),"—","Err")))</f>
        <v xml:space="preserve"> </v>
      </c>
      <c r="AC101" s="9" t="str">
        <f>IF(OR(AC$95="SFILL",AC$95="HFILL",AC$95="S",AC$95="",AC$95="STD",AC$95="A",AC$95="AES",AC$95="F",AC$95="Fiber")," ",IF(OR(AC$95="E",AC$95="EMB"),IF(MOD(AC100,9)=1,"—",16*AC100-15),IF(OR(AC$95="M",AC$95="MADI"),"—","Err")))</f>
        <v xml:space="preserve"> </v>
      </c>
      <c r="AD101" s="7" t="str">
        <f>IF(OR(AC$95="SFILL",AC$95="HFILL",AC$95="S",AC$95="",AC$95="STD",AC$95="A",AC$95="AES",AC$95="F",AC$95="Fiber")," ",IF(OR(AC$95="E",AC$95="EMB"),IF(MOD(AC100,9)=1,"—",16*AC100),IF(OR(AC$95="M",AC$95="MADI"),"—","Err")))</f>
        <v xml:space="preserve"> </v>
      </c>
      <c r="AE101" s="9" t="str">
        <f>IF(OR(AE$95="SFILL",AE$95="HFILL",AE$95="S",AE$95="",AE$95="STD",AE$95="A",AE$95="AES",AE$95="F",AE$95="Fiber")," ",IF(OR(AE$95="E",AE$95="EMB"),IF(MOD(AE100,9)=1,"—",16*AE100-15),IF(OR(AE$95="M",AE$95="MADI"),"—","Err")))</f>
        <v xml:space="preserve"> </v>
      </c>
      <c r="AF101" s="7" t="str">
        <f>IF(OR(AE$95="SFILL",AE$95="HFILL",AE$95="S",AE$95="",AE$95="STD",AE$95="A",AE$95="AES",AE$95="F",AE$95="Fiber")," ",IF(OR(AE$95="E",AE$95="EMB"),IF(MOD(AE100,9)=1,"—",16*AE100),IF(OR(AE$95="M",AE$95="MADI"),"—","Err")))</f>
        <v xml:space="preserve"> </v>
      </c>
      <c r="AG101" s="9" t="str">
        <f>IF(OR(AG$95="SFILL",AG$95="HFILL",AG$95="S",AG$95="",AG$95="STD",AG$95="A",AG$95="AES",AG$95="F",AG$95="Fiber")," ",IF(OR(AG$95="E",AG$95="EMB"),IF(MOD(AG100,9)=1,"—",16*AG100-15),IF(OR(AG$95="M",AG$95="MADI"),"—","Err")))</f>
        <v xml:space="preserve"> </v>
      </c>
      <c r="AH101" s="7" t="str">
        <f>IF(OR(AG$95="SFILL",AG$95="HFILL",AG$95="S",AG$95="",AG$95="STD",AG$95="A",AG$95="AES",AG$95="F",AG$95="Fiber")," ",IF(OR(AG$95="E",AG$95="EMB"),IF(MOD(AG100,9)=1,"—",16*AG100),IF(OR(AG$95="M",AG$95="MADI"),"—","Err")))</f>
        <v xml:space="preserve"> </v>
      </c>
      <c r="AI101" s="9" t="str">
        <f>IF(OR(AI$95="SFILL",AI$95="HFILL",AI$95="S",AI$95="",AI$95="STD",AI$95="A",AI$95="AES",AI$95="F",AI$95="Fiber")," ",IF(OR(AI$95="E",AI$95="EMB"),IF(MOD(AI100,9)=1,"—",16*AI100-15),IF(OR(AI$95="M",AI$95="MADI"),"—","Err")))</f>
        <v xml:space="preserve"> </v>
      </c>
      <c r="AJ101" s="7" t="str">
        <f>IF(OR(AI$95="SFILL",AI$95="HFILL",AI$95="S",AI$95="",AI$95="STD",AI$95="A",AI$95="AES",AI$95="F",AI$95="Fiber")," ",IF(OR(AI$95="E",AI$95="EMB"),IF(MOD(AI100,9)=1,"—",16*AI100),IF(OR(AI$95="M",AI$95="MADI"),"—","Err")))</f>
        <v xml:space="preserve"> </v>
      </c>
      <c r="AK101" s="9" t="str">
        <f>IF(OR(AK$95="SFILL",AK$95="HFILL",AK$95="S",AK$95="",AK$95="STD",AK$95="A",AK$95="AES",AK$95="F",AK$95="Fiber")," ",IF(OR(AK$95="E",AK$95="EMB"),IF(MOD(AK100,9)=1,"—",16*AK100-15),IF(OR(AK$95="M",AK$95="MADI"),"—","Err")))</f>
        <v xml:space="preserve"> </v>
      </c>
      <c r="AL101" s="7" t="str">
        <f>IF(OR(AK$95="SFILL",AK$95="HFILL",AK$95="S",AK$95="",AK$95="STD",AK$95="A",AK$95="AES",AK$95="F",AK$95="Fiber")," ",IF(OR(AK$95="E",AK$95="EMB"),IF(MOD(AK100,9)=1,"—",16*AK100),IF(OR(AK$95="M",AK$95="MADI"),"—","Err")))</f>
        <v xml:space="preserve"> </v>
      </c>
      <c r="AM101" s="9" t="str">
        <f>IF(OR(AM$95="SFILL",AM$95="HFILL",AM$95="S",AM$95="",AM$95="STD",AM$95="A",AM$95="AES",AM$95="F",AM$95="Fiber")," ",IF(OR(AM$95="E",AM$95="EMB"),IF(MOD(AM100,9)=1,"—",16*AM100-15),IF(OR(AM$95="M",AM$95="MADI"),"—","Err")))</f>
        <v xml:space="preserve"> </v>
      </c>
      <c r="AN101" s="7" t="str">
        <f>IF(OR(AM$95="SFILL",AM$95="HFILL",AM$95="S",AM$95="",AM$95="STD",AM$95="A",AM$95="AES",AM$95="F",AM$95="Fiber")," ",IF(OR(AM$95="E",AM$95="EMB"),IF(MOD(AM100,9)=1,"—",16*AM100),IF(OR(AM$95="M",AM$95="MADI"),"—","Err")))</f>
        <v xml:space="preserve"> </v>
      </c>
      <c r="AO101" s="9" t="str">
        <f>IF(OR(AO$95="SFILL",AO$95="HFILL",AO$95="S",AO$95="",AO$95="STD",AO$95="A",AO$95="AES",AO$95="F",AO$95="Fiber")," ",IF(OR(AO$95="E",AO$95="EMB"),IF(MOD(AO100,9)=1,"—",16*AO100-15),IF(OR(AO$95="M",AO$95="MADI"),"—","Err")))</f>
        <v>—</v>
      </c>
      <c r="AP101" s="7" t="str">
        <f>IF(OR(AO$95="SFILL",AO$95="HFILL",AO$95="S",AO$95="",AO$95="STD",AO$95="A",AO$95="AES",AO$95="F",AO$95="Fiber")," ",IF(OR(AO$95="E",AO$95="EMB"),IF(MOD(AO100,9)=1,"—",16*AO100),IF(OR(AO$95="M",AO$95="MADI"),"—","Err")))</f>
        <v>—</v>
      </c>
      <c r="AQ101" s="9">
        <f>IF(OR(AQ$95="SFILL",AQ$95="HFILL",AQ$95="S",AQ$95="",AQ$95="STD",AQ$95="A",AQ$95="AES",AQ$95="F",AQ$95="Fiber")," ",IF(OR(AQ$95="E",AQ$95="EMB"),IF(MOD(AQ100,9)=1,"—",16*AQ100-15),IF(OR(AQ$95="M",AQ$95="MADI"),"—","Err")))</f>
        <v>3777</v>
      </c>
      <c r="AR101" s="7">
        <f>IF(OR(AQ$95="SFILL",AQ$95="HFILL",AQ$95="S",AQ$95="",AQ$95="STD",AQ$95="A",AQ$95="AES",AQ$95="F",AQ$95="Fiber")," ",IF(OR(AQ$95="E",AQ$95="EMB"),IF(MOD(AQ100,9)=1,"—",16*AQ100),IF(OR(AQ$95="M",AQ$95="MADI"),"—","Err")))</f>
        <v>3792</v>
      </c>
      <c r="AS101" s="9" t="str">
        <f>IF(OR(AS$95="SFILL",AS$95="HFILL",AS$95="S",AS$95="",AS$95="STD",AS$95="A",AS$95="AES",AS$95="F",AS$95="Fiber")," ",IF(OR(AS$95="E",AS$95="EMB"),IF(MOD(AS100,9)=1,"—",16*AS100-15),IF(OR(AS$95="M",AS$95="MADI"),"—","Err")))</f>
        <v xml:space="preserve"> </v>
      </c>
      <c r="AT101" s="7" t="str">
        <f>IF(OR(AS$95="SFILL",AS$95="HFILL",AS$95="S",AS$95="",AS$95="STD",AS$95="A",AS$95="AES",AS$95="F",AS$95="Fiber")," ",IF(OR(AS$95="E",AS$95="EMB"),IF(MOD(AS100,9)=1,"—",16*AS100),IF(OR(AS$95="M",AS$95="MADI"),"—","Err")))</f>
        <v xml:space="preserve"> </v>
      </c>
      <c r="AU101" s="9" t="str">
        <f>IF(OR(AU$95="SFILL",AU$95="HFILL",AU$95="S",AU$95="",AU$95="STD",AU$95="A",AU$95="AES",AU$95="F",AU$95="Fiber")," ",IF(OR(AU$95="E",AU$95="EMB"),IF(MOD(AU100,9)=1,"—",16*AU100-15),IF(OR(AU$95="M",AU$95="MADI"),"—","Err")))</f>
        <v xml:space="preserve"> </v>
      </c>
      <c r="AV101" s="7" t="str">
        <f>IF(OR(AU$95="SFILL",AU$95="HFILL",AU$95="S",AU$95="",AU$95="STD",AU$95="A",AU$95="AES",AU$95="F",AU$95="Fiber")," ",IF(OR(AU$95="E",AU$95="EMB"),IF(MOD(AU100,9)=1,"—",16*AU100),IF(OR(AU$95="M",AU$95="MADI"),"—","Err")))</f>
        <v xml:space="preserve"> </v>
      </c>
      <c r="AW101" s="9" t="str">
        <f>IF(OR(AW$95="SFILL",AW$95="HFILL",AW$95="S",AW$95="",AW$95="STD",AW$95="A",AW$95="AES",AW$95="F",AW$95="Fiber")," ",IF(OR(AW$95="E",AW$95="EMB"),IF(MOD(AW100,9)=1,"—",16*AW100-15),IF(OR(AW$95="M",AW$95="MADI"),"—","Err")))</f>
        <v xml:space="preserve"> </v>
      </c>
      <c r="AX101" s="7" t="str">
        <f>IF(OR(AW$95="SFILL",AW$95="HFILL",AW$95="S",AW$95="",AW$95="STD",AW$95="A",AW$95="AES",AW$95="F",AW$95="Fiber")," ",IF(OR(AW$95="E",AW$95="EMB"),IF(MOD(AW100,9)=1,"—",16*AW100),IF(OR(AW$95="M",AW$95="MADI"),"—","Err")))</f>
        <v xml:space="preserve"> </v>
      </c>
      <c r="AY101" s="9" t="str">
        <f>IF(OR(AY$95="SFILL",AY$95="HFILL",AY$95="S",AY$95="",AY$95="STD",AY$95="A",AY$95="AES",AY$95="F",AY$95="Fiber")," ",IF(OR(AY$95="E",AY$95="EMB"),IF(MOD(AY100,9)=1,"—",16*AY100-15),IF(OR(AY$95="M",AY$95="MADI"),"—","Err")))</f>
        <v xml:space="preserve"> </v>
      </c>
      <c r="AZ101" s="7" t="str">
        <f>IF(OR(AY$95="SFILL",AY$95="HFILL",AY$95="S",AY$95="",AY$95="STD",AY$95="A",AY$95="AES",AY$95="F",AY$95="Fiber")," ",IF(OR(AY$95="E",AY$95="EMB"),IF(MOD(AY100,9)=1,"—",16*AY100),IF(OR(AY$95="M",AY$95="MADI"),"—","Err")))</f>
        <v xml:space="preserve"> </v>
      </c>
      <c r="BA101" s="9" t="str">
        <f>IF(OR(BA$95="SFILL",BA$95="HFILL",BA$95="S",BA$95="",BA$95="STD",BA$95="A",BA$95="AES",BA$95="F",BA$95="Fiber")," ",IF(OR(BA$95="E",BA$95="EMB"),IF(MOD(BA100,9)=1,"—",16*BA100-15),IF(OR(BA$95="M",BA$95="MADI"),"—","Err")))</f>
        <v xml:space="preserve"> </v>
      </c>
      <c r="BB101" s="7" t="str">
        <f>IF(OR(BA$95="SFILL",BA$95="HFILL",BA$95="S",BA$95="",BA$95="STD",BA$95="A",BA$95="AES",BA$95="F",BA$95="Fiber")," ",IF(OR(BA$95="E",BA$95="EMB"),IF(MOD(BA100,9)=1,"—",16*BA100),IF(OR(BA$95="M",BA$95="MADI"),"—","Err")))</f>
        <v xml:space="preserve"> </v>
      </c>
      <c r="BC101" s="9" t="str">
        <f>IF(OR(BC$95="SFILL",BC$95="HFILL",BC$95="S",BC$95="",BC$95="STD",BC$95="A",BC$95="AES",BC$95="F",BC$95="Fiber")," ",IF(OR(BC$95="E",BC$95="EMB"),IF(MOD(BC100,9)=1,"—",16*BC100-15),IF(OR(BC$95="M",BC$95="MADI"),"—","Err")))</f>
        <v xml:space="preserve"> </v>
      </c>
      <c r="BD101" s="7" t="str">
        <f>IF(OR(BC$95="SFILL",BC$95="HFILL",BC$95="S",BC$95="",BC$95="STD",BC$95="A",BC$95="AES",BC$95="F",BC$95="Fiber")," ",IF(OR(BC$95="E",BC$95="EMB"),IF(MOD(BC100,9)=1,"—",16*BC100),IF(OR(BC$95="M",BC$95="MADI"),"—","Err")))</f>
        <v xml:space="preserve"> </v>
      </c>
      <c r="BE101" s="9" t="str">
        <f>IF(OR(BE$95="SFILL",BE$95="HFILL",BE$95="S",BE$95="",BE$95="STD",BE$95="A",BE$95="AES",BE$95="F",BE$95="Fiber")," ",IF(OR(BE$95="E",BE$95="EMB"),IF(MOD(BE100,9)=1,"—",16*BE100-15),IF(OR(BE$95="M",BE$95="MADI"),"—","Err")))</f>
        <v>—</v>
      </c>
      <c r="BF101" s="7" t="str">
        <f>IF(OR(BE$95="SFILL",BE$95="HFILL",BE$95="S",BE$95="",BE$95="STD",BE$95="A",BE$95="AES",BE$95="F",BE$95="Fiber")," ",IF(OR(BE$95="E",BE$95="EMB"),IF(MOD(BE100,9)=1,"—",16*BE100),IF(OR(BE$95="M",BE$95="MADI"),"—","Err")))</f>
        <v>—</v>
      </c>
      <c r="BG101" s="9">
        <f>IF(OR(BG$95="SFILL",BG$95="HFILL",BG$95="S",BG$95="",BG$95="STD",BG$95="A",BG$95="AES",BG$95="F",BG$95="Fiber")," ",IF(OR(BG$95="E",BG$95="EMB"),IF(MOD(BG100,9)=1,"—",16*BG100-15),IF(OR(BG$95="M",BG$95="MADI"),"—","Err")))</f>
        <v>2625</v>
      </c>
      <c r="BH101" s="7">
        <f>IF(OR(BG$95="SFILL",BG$95="HFILL",BG$95="S",BG$95="",BG$95="STD",BG$95="A",BG$95="AES",BG$95="F",BG$95="Fiber")," ",IF(OR(BG$95="E",BG$95="EMB"),IF(MOD(BG100,9)=1,"—",16*BG100),IF(OR(BG$95="M",BG$95="MADI"),"—","Err")))</f>
        <v>2640</v>
      </c>
      <c r="BI101" s="9" t="str">
        <f>IF(OR(BI$95="SFILL",BI$95="HFILL",BI$95="S",BI$95="",BI$95="STD",BI$95="A",BI$95="AES",BI$95="F",BI$95="Fiber")," ",IF(OR(BI$95="E",BI$95="EMB"),IF(MOD(BI100,9)=1,"—",16*BI100-15),IF(OR(BI$95="M",BI$95="MADI"),"—","Err")))</f>
        <v xml:space="preserve"> </v>
      </c>
      <c r="BJ101" s="7" t="str">
        <f>IF(OR(BI$95="SFILL",BI$95="HFILL",BI$95="S",BI$95="",BI$95="STD",BI$95="A",BI$95="AES",BI$95="F",BI$95="Fiber")," ",IF(OR(BI$95="E",BI$95="EMB"),IF(MOD(BI100,9)=1,"—",16*BI100),IF(OR(BI$95="M",BI$95="MADI"),"—","Err")))</f>
        <v xml:space="preserve"> </v>
      </c>
      <c r="BK101" s="9" t="str">
        <f>IF(OR(BK$95="SFILL",BK$95="HFILL",BK$95="S",BK$95="",BK$95="STD",BK$95="A",BK$95="AES",BK$95="F",BK$95="Fiber")," ",IF(OR(BK$95="E",BK$95="EMB"),IF(MOD(BK100,9)=1,"—",16*BK100-15),IF(OR(BK$95="M",BK$95="MADI"),"—","Err")))</f>
        <v xml:space="preserve"> </v>
      </c>
      <c r="BL101" s="7" t="str">
        <f>IF(OR(BK$95="SFILL",BK$95="HFILL",BK$95="S",BK$95="",BK$95="STD",BK$95="A",BK$95="AES",BK$95="F",BK$95="Fiber")," ",IF(OR(BK$95="E",BK$95="EMB"),IF(MOD(BK100,9)=1,"—",16*BK100),IF(OR(BK$95="M",BK$95="MADI"),"—","Err")))</f>
        <v xml:space="preserve"> </v>
      </c>
      <c r="BM101" s="11"/>
      <c r="BN101" s="15"/>
    </row>
    <row r="102" spans="1:66" x14ac:dyDescent="0.25">
      <c r="A102" s="8">
        <f>(A$92)*9-5</f>
        <v>571</v>
      </c>
      <c r="B102" s="32"/>
      <c r="C102" s="8">
        <f>(C$92)*9-5</f>
        <v>562</v>
      </c>
      <c r="D102" s="32"/>
      <c r="E102" s="8">
        <f>(E$92)*9-5</f>
        <v>553</v>
      </c>
      <c r="F102" s="32"/>
      <c r="G102" s="8">
        <f>(G$92)*9-5</f>
        <v>544</v>
      </c>
      <c r="H102" s="32"/>
      <c r="I102" s="8">
        <f>(I$92)*9-5</f>
        <v>535</v>
      </c>
      <c r="J102" s="32"/>
      <c r="K102" s="8">
        <f>(K$92)*9-5</f>
        <v>526</v>
      </c>
      <c r="L102" s="32"/>
      <c r="M102" s="8">
        <f>(M$92)*9-5</f>
        <v>517</v>
      </c>
      <c r="N102" s="32"/>
      <c r="O102" s="8">
        <f>(O$92)*9-5</f>
        <v>508</v>
      </c>
      <c r="P102" s="32"/>
      <c r="Q102" s="8">
        <f>(Q$92)*9-5</f>
        <v>499</v>
      </c>
      <c r="R102" s="32"/>
      <c r="S102" s="8">
        <f>(S$92)*9-5</f>
        <v>490</v>
      </c>
      <c r="T102" s="32"/>
      <c r="U102" s="8">
        <f>(U$92)*9-5</f>
        <v>481</v>
      </c>
      <c r="V102" s="32"/>
      <c r="W102" s="8">
        <f>(W$92)*9-5</f>
        <v>472</v>
      </c>
      <c r="X102" s="32"/>
      <c r="Y102" s="8">
        <f>(Y$92)*9-5</f>
        <v>463</v>
      </c>
      <c r="Z102" s="32"/>
      <c r="AA102" s="8">
        <f>(AA$92)*9-5</f>
        <v>454</v>
      </c>
      <c r="AB102" s="32"/>
      <c r="AC102" s="8">
        <f>(AC$92)*9-5</f>
        <v>445</v>
      </c>
      <c r="AD102" s="32"/>
      <c r="AE102" s="8">
        <f>(AE$92)*9-5</f>
        <v>436</v>
      </c>
      <c r="AF102" s="32"/>
      <c r="AG102" s="8">
        <f>(AG$92)*9-5</f>
        <v>283</v>
      </c>
      <c r="AH102" s="32"/>
      <c r="AI102" s="8">
        <f>(AI$92)*9-5</f>
        <v>274</v>
      </c>
      <c r="AJ102" s="32"/>
      <c r="AK102" s="8">
        <f>(AK$92)*9-5</f>
        <v>265</v>
      </c>
      <c r="AL102" s="32"/>
      <c r="AM102" s="8">
        <f>(AM$92)*9-5</f>
        <v>256</v>
      </c>
      <c r="AN102" s="32"/>
      <c r="AO102" s="8">
        <f>(AO$92)*9-5</f>
        <v>247</v>
      </c>
      <c r="AP102" s="32"/>
      <c r="AQ102" s="8">
        <f>(AQ$92)*9-5</f>
        <v>238</v>
      </c>
      <c r="AR102" s="32"/>
      <c r="AS102" s="8">
        <f>(AS$92)*9-5</f>
        <v>229</v>
      </c>
      <c r="AT102" s="32"/>
      <c r="AU102" s="8">
        <f>(AU$92)*9-5</f>
        <v>220</v>
      </c>
      <c r="AV102" s="32"/>
      <c r="AW102" s="8">
        <f>(AW$92)*9-5</f>
        <v>211</v>
      </c>
      <c r="AX102" s="32"/>
      <c r="AY102" s="8">
        <f>(AY$92)*9-5</f>
        <v>202</v>
      </c>
      <c r="AZ102" s="32"/>
      <c r="BA102" s="8">
        <f>(BA$92)*9-5</f>
        <v>193</v>
      </c>
      <c r="BB102" s="32"/>
      <c r="BC102" s="8">
        <f>(BC$92)*9-5</f>
        <v>184</v>
      </c>
      <c r="BD102" s="32"/>
      <c r="BE102" s="8">
        <f>(BE$92)*9-5</f>
        <v>175</v>
      </c>
      <c r="BF102" s="32"/>
      <c r="BG102" s="8">
        <f>(BG$92)*9-5</f>
        <v>166</v>
      </c>
      <c r="BH102" s="32"/>
      <c r="BI102" s="8">
        <f>(BI$92)*9-5</f>
        <v>157</v>
      </c>
      <c r="BJ102" s="32"/>
      <c r="BK102" s="8">
        <f>(BK$92)*9-5</f>
        <v>148</v>
      </c>
      <c r="BL102" s="32"/>
      <c r="BM102" s="3"/>
      <c r="BN102" s="13"/>
    </row>
    <row r="103" spans="1:66" x14ac:dyDescent="0.25">
      <c r="A103" s="9" t="str">
        <f>IF(OR(A$95="SFILL",A$95="HFILL",A$95="S",A$95="",A$95="STD",A$95="A",A$95="AES",A$95="F",A$95="Fiber")," ",IF(OR(A$95="E",A$95="EMB"),IF(MOD(A102,9)=1,"—",16*A102-15),IF(OR(A$95="M",A$95="MADI"),"—","Err")))</f>
        <v xml:space="preserve"> </v>
      </c>
      <c r="B103" s="7" t="str">
        <f>IF(OR(A$95="SFILL",A$95="HFILL",A$95="S",A$95="",A$95="STD",A$95="A",A$95="AES",A$95="F",A$95="Fiber")," ",IF(OR(A$95="E",A$95="EMB"),IF(MOD(A102,9)=1,"—",16*A102),IF(OR(A$95="M",A$95="MADI"),"—","Err")))</f>
        <v xml:space="preserve"> </v>
      </c>
      <c r="C103" s="9" t="str">
        <f>IF(OR(C$95="SFILL",C$95="HFILL",C$95="S",C$95="",C$95="STD",C$95="A",C$95="AES",C$95="F",C$95="Fiber")," ",IF(OR(C$95="E",C$95="EMB"),IF(MOD(C102,9)=1,"—",16*C102-15),IF(OR(C$95="M",C$95="MADI"),"—","Err")))</f>
        <v xml:space="preserve"> </v>
      </c>
      <c r="D103" s="7" t="str">
        <f>IF(OR(C$95="SFILL",C$95="HFILL",C$95="S",C$95="",C$95="STD",C$95="A",C$95="AES",C$95="F",C$95="Fiber")," ",IF(OR(C$95="E",C$95="EMB"),IF(MOD(C102,9)=1,"—",16*C102),IF(OR(C$95="M",C$95="MADI"),"—","Err")))</f>
        <v xml:space="preserve"> </v>
      </c>
      <c r="E103" s="9" t="str">
        <f>IF(OR(E$95="SFILL",E$95="HFILL",E$95="S",E$95="",E$95="STD",E$95="A",E$95="AES",E$95="F",E$95="Fiber")," ",IF(OR(E$95="E",E$95="EMB"),IF(MOD(E102,9)=1,"—",16*E102-15),IF(OR(E$95="M",E$95="MADI"),"—","Err")))</f>
        <v xml:space="preserve"> </v>
      </c>
      <c r="F103" s="7" t="str">
        <f>IF(OR(E$95="SFILL",E$95="HFILL",E$95="S",E$95="",E$95="STD",E$95="A",E$95="AES",E$95="F",E$95="Fiber")," ",IF(OR(E$95="E",E$95="EMB"),IF(MOD(E102,9)=1,"—",16*E102),IF(OR(E$95="M",E$95="MADI"),"—","Err")))</f>
        <v xml:space="preserve"> </v>
      </c>
      <c r="G103" s="9" t="str">
        <f>IF(OR(G$95="SFILL",G$95="HFILL",G$95="S",G$95="",G$95="STD",G$95="A",G$95="AES",G$95="F",G$95="Fiber")," ",IF(OR(G$95="E",G$95="EMB"),IF(MOD(G102,9)=1,"—",16*G102-15),IF(OR(G$95="M",G$95="MADI"),"—","Err")))</f>
        <v xml:space="preserve"> </v>
      </c>
      <c r="H103" s="7" t="str">
        <f>IF(OR(G$95="SFILL",G$95="HFILL",G$95="S",G$95="",G$95="STD",G$95="A",G$95="AES",G$95="F",G$95="Fiber")," ",IF(OR(G$95="E",G$95="EMB"),IF(MOD(G102,9)=1,"—",16*G102),IF(OR(G$95="M",G$95="MADI"),"—","Err")))</f>
        <v xml:space="preserve"> </v>
      </c>
      <c r="I103" s="9" t="str">
        <f>IF(OR(I$95="SFILL",I$95="HFILL",I$95="S",I$95="",I$95="STD",I$95="A",I$95="AES",I$95="F",I$95="Fiber")," ",IF(OR(I$95="E",I$95="EMB"),IF(MOD(I102,9)=1,"—",16*I102-15),IF(OR(I$95="M",I$95="MADI"),"—","Err")))</f>
        <v xml:space="preserve"> </v>
      </c>
      <c r="J103" s="7" t="str">
        <f>IF(OR(I$95="SFILL",I$95="HFILL",I$95="S",I$95="",I$95="STD",I$95="A",I$95="AES",I$95="F",I$95="Fiber")," ",IF(OR(I$95="E",I$95="EMB"),IF(MOD(I102,9)=1,"—",16*I102),IF(OR(I$95="M",I$95="MADI"),"—","Err")))</f>
        <v xml:space="preserve"> </v>
      </c>
      <c r="K103" s="9" t="str">
        <f>IF(OR(K$95="SFILL",K$95="HFILL",K$95="S",K$95="",K$95="STD",K$95="A",K$95="AES",K$95="F",K$95="Fiber")," ",IF(OR(K$95="E",K$95="EMB"),IF(MOD(K102,9)=1,"—",16*K102-15),IF(OR(K$95="M",K$95="MADI"),"—","Err")))</f>
        <v xml:space="preserve"> </v>
      </c>
      <c r="L103" s="7" t="str">
        <f>IF(OR(K$95="SFILL",K$95="HFILL",K$95="S",K$95="",K$95="STD",K$95="A",K$95="AES",K$95="F",K$95="Fiber")," ",IF(OR(K$95="E",K$95="EMB"),IF(MOD(K102,9)=1,"—",16*K102),IF(OR(K$95="M",K$95="MADI"),"—","Err")))</f>
        <v xml:space="preserve"> </v>
      </c>
      <c r="M103" s="9" t="str">
        <f>IF(OR(M$95="SFILL",M$95="HFILL",M$95="S",M$95="",M$95="STD",M$95="A",M$95="AES",M$95="F",M$95="Fiber")," ",IF(OR(M$95="E",M$95="EMB"),IF(MOD(M102,9)=1,"—",16*M102-15),IF(OR(M$95="M",M$95="MADI"),"—","Err")))</f>
        <v xml:space="preserve"> </v>
      </c>
      <c r="N103" s="7" t="str">
        <f>IF(OR(M$95="SFILL",M$95="HFILL",M$95="S",M$95="",M$95="STD",M$95="A",M$95="AES",M$95="F",M$95="Fiber")," ",IF(OR(M$95="E",M$95="EMB"),IF(MOD(M102,9)=1,"—",16*M102),IF(OR(M$95="M",M$95="MADI"),"—","Err")))</f>
        <v xml:space="preserve"> </v>
      </c>
      <c r="O103" s="9" t="str">
        <f>IF(OR(O$95="SFILL",O$95="HFILL",O$95="S",O$95="",O$95="STD",O$95="A",O$95="AES",O$95="F",O$95="Fiber")," ",IF(OR(O$95="E",O$95="EMB"),IF(MOD(O102,9)=1,"—",16*O102-15),IF(OR(O$95="M",O$95="MADI"),"—","Err")))</f>
        <v xml:space="preserve"> </v>
      </c>
      <c r="P103" s="7" t="str">
        <f>IF(OR(O$95="SFILL",O$95="HFILL",O$95="S",O$95="",O$95="STD",O$95="A",O$95="AES",O$95="F",O$95="Fiber")," ",IF(OR(O$95="E",O$95="EMB"),IF(MOD(O102,9)=1,"—",16*O102),IF(OR(O$95="M",O$95="MADI"),"—","Err")))</f>
        <v xml:space="preserve"> </v>
      </c>
      <c r="Q103" s="9" t="str">
        <f>IF(OR(Q$95="SFILL",Q$95="HFILL",Q$95="S",Q$95="",Q$95="STD",Q$95="A",Q$95="AES",Q$95="F",Q$95="Fiber")," ",IF(OR(Q$95="E",Q$95="EMB"),IF(MOD(Q102,9)=1,"—",16*Q102-15),IF(OR(Q$95="M",Q$95="MADI"),"—","Err")))</f>
        <v xml:space="preserve"> </v>
      </c>
      <c r="R103" s="7" t="str">
        <f>IF(OR(Q$95="SFILL",Q$95="HFILL",Q$95="S",Q$95="",Q$95="STD",Q$95="A",Q$95="AES",Q$95="F",Q$95="Fiber")," ",IF(OR(Q$95="E",Q$95="EMB"),IF(MOD(Q102,9)=1,"—",16*Q102),IF(OR(Q$95="M",Q$95="MADI"),"—","Err")))</f>
        <v xml:space="preserve"> </v>
      </c>
      <c r="S103" s="9" t="str">
        <f>IF(OR(S$95="SFILL",S$95="HFILL",S$95="S",S$95="",S$95="STD",S$95="A",S$95="AES",S$95="F",S$95="Fiber")," ",IF(OR(S$95="E",S$95="EMB"),IF(MOD(S102,9)=1,"—",16*S102-15),IF(OR(S$95="M",S$95="MADI"),"—","Err")))</f>
        <v xml:space="preserve"> </v>
      </c>
      <c r="T103" s="7" t="str">
        <f>IF(OR(S$95="SFILL",S$95="HFILL",S$95="S",S$95="",S$95="STD",S$95="A",S$95="AES",S$95="F",S$95="Fiber")," ",IF(OR(S$95="E",S$95="EMB"),IF(MOD(S102,9)=1,"—",16*S102),IF(OR(S$95="M",S$95="MADI"),"—","Err")))</f>
        <v xml:space="preserve"> </v>
      </c>
      <c r="U103" s="9" t="str">
        <f>IF(OR(U$95="SFILL",U$95="HFILL",U$95="S",U$95="",U$95="STD",U$95="A",U$95="AES",U$95="F",U$95="Fiber")," ",IF(OR(U$95="E",U$95="EMB"),IF(MOD(U102,9)=1,"—",16*U102-15),IF(OR(U$95="M",U$95="MADI"),"—","Err")))</f>
        <v xml:space="preserve"> </v>
      </c>
      <c r="V103" s="7" t="str">
        <f>IF(OR(U$95="SFILL",U$95="HFILL",U$95="S",U$95="",U$95="STD",U$95="A",U$95="AES",U$95="F",U$95="Fiber")," ",IF(OR(U$95="E",U$95="EMB"),IF(MOD(U102,9)=1,"—",16*U102),IF(OR(U$95="M",U$95="MADI"),"—","Err")))</f>
        <v xml:space="preserve"> </v>
      </c>
      <c r="W103" s="9" t="str">
        <f>IF(OR(W$95="SFILL",W$95="HFILL",W$95="S",W$95="",W$95="STD",W$95="A",W$95="AES",W$95="F",W$95="Fiber")," ",IF(OR(W$95="E",W$95="EMB"),IF(MOD(W102,9)=1,"—",16*W102-15),IF(OR(W$95="M",W$95="MADI"),"—","Err")))</f>
        <v xml:space="preserve"> </v>
      </c>
      <c r="X103" s="7" t="str">
        <f>IF(OR(W$95="SFILL",W$95="HFILL",W$95="S",W$95="",W$95="STD",W$95="A",W$95="AES",W$95="F",W$95="Fiber")," ",IF(OR(W$95="E",W$95="EMB"),IF(MOD(W102,9)=1,"—",16*W102),IF(OR(W$95="M",W$95="MADI"),"—","Err")))</f>
        <v xml:space="preserve"> </v>
      </c>
      <c r="Y103" s="9" t="str">
        <f>IF(OR(Y$95="SFILL",Y$95="HFILL",Y$95="S",Y$95="",Y$95="STD",Y$95="A",Y$95="AES",Y$95="F",Y$95="Fiber")," ",IF(OR(Y$95="E",Y$95="EMB"),IF(MOD(Y102,9)=1,"—",16*Y102-15),IF(OR(Y$95="M",Y$95="MADI"),"—","Err")))</f>
        <v xml:space="preserve"> </v>
      </c>
      <c r="Z103" s="7" t="str">
        <f>IF(OR(Y$95="SFILL",Y$95="HFILL",Y$95="S",Y$95="",Y$95="STD",Y$95="A",Y$95="AES",Y$95="F",Y$95="Fiber")," ",IF(OR(Y$95="E",Y$95="EMB"),IF(MOD(Y102,9)=1,"—",16*Y102),IF(OR(Y$95="M",Y$95="MADI"),"—","Err")))</f>
        <v xml:space="preserve"> </v>
      </c>
      <c r="AA103" s="9" t="str">
        <f>IF(OR(AA$95="SFILL",AA$95="HFILL",AA$95="S",AA$95="",AA$95="STD",AA$95="A",AA$95="AES",AA$95="F",AA$95="Fiber")," ",IF(OR(AA$95="E",AA$95="EMB"),IF(MOD(AA102,9)=1,"—",16*AA102-15),IF(OR(AA$95="M",AA$95="MADI"),"—","Err")))</f>
        <v xml:space="preserve"> </v>
      </c>
      <c r="AB103" s="7" t="str">
        <f>IF(OR(AA$95="SFILL",AA$95="HFILL",AA$95="S",AA$95="",AA$95="STD",AA$95="A",AA$95="AES",AA$95="F",AA$95="Fiber")," ",IF(OR(AA$95="E",AA$95="EMB"),IF(MOD(AA102,9)=1,"—",16*AA102),IF(OR(AA$95="M",AA$95="MADI"),"—","Err")))</f>
        <v xml:space="preserve"> </v>
      </c>
      <c r="AC103" s="9" t="str">
        <f>IF(OR(AC$95="SFILL",AC$95="HFILL",AC$95="S",AC$95="",AC$95="STD",AC$95="A",AC$95="AES",AC$95="F",AC$95="Fiber")," ",IF(OR(AC$95="E",AC$95="EMB"),IF(MOD(AC102,9)=1,"—",16*AC102-15),IF(OR(AC$95="M",AC$95="MADI"),"—","Err")))</f>
        <v xml:space="preserve"> </v>
      </c>
      <c r="AD103" s="7" t="str">
        <f>IF(OR(AC$95="SFILL",AC$95="HFILL",AC$95="S",AC$95="",AC$95="STD",AC$95="A",AC$95="AES",AC$95="F",AC$95="Fiber")," ",IF(OR(AC$95="E",AC$95="EMB"),IF(MOD(AC102,9)=1,"—",16*AC102),IF(OR(AC$95="M",AC$95="MADI"),"—","Err")))</f>
        <v xml:space="preserve"> </v>
      </c>
      <c r="AE103" s="9" t="str">
        <f>IF(OR(AE$95="SFILL",AE$95="HFILL",AE$95="S",AE$95="",AE$95="STD",AE$95="A",AE$95="AES",AE$95="F",AE$95="Fiber")," ",IF(OR(AE$95="E",AE$95="EMB"),IF(MOD(AE102,9)=1,"—",16*AE102-15),IF(OR(AE$95="M",AE$95="MADI"),"—","Err")))</f>
        <v xml:space="preserve"> </v>
      </c>
      <c r="AF103" s="7" t="str">
        <f>IF(OR(AE$95="SFILL",AE$95="HFILL",AE$95="S",AE$95="",AE$95="STD",AE$95="A",AE$95="AES",AE$95="F",AE$95="Fiber")," ",IF(OR(AE$95="E",AE$95="EMB"),IF(MOD(AE102,9)=1,"—",16*AE102),IF(OR(AE$95="M",AE$95="MADI"),"—","Err")))</f>
        <v xml:space="preserve"> </v>
      </c>
      <c r="AG103" s="9" t="str">
        <f>IF(OR(AG$95="SFILL",AG$95="HFILL",AG$95="S",AG$95="",AG$95="STD",AG$95="A",AG$95="AES",AG$95="F",AG$95="Fiber")," ",IF(OR(AG$95="E",AG$95="EMB"),IF(MOD(AG102,9)=1,"—",16*AG102-15),IF(OR(AG$95="M",AG$95="MADI"),"—","Err")))</f>
        <v xml:space="preserve"> </v>
      </c>
      <c r="AH103" s="7" t="str">
        <f>IF(OR(AG$95="SFILL",AG$95="HFILL",AG$95="S",AG$95="",AG$95="STD",AG$95="A",AG$95="AES",AG$95="F",AG$95="Fiber")," ",IF(OR(AG$95="E",AG$95="EMB"),IF(MOD(AG102,9)=1,"—",16*AG102),IF(OR(AG$95="M",AG$95="MADI"),"—","Err")))</f>
        <v xml:space="preserve"> </v>
      </c>
      <c r="AI103" s="9" t="str">
        <f>IF(OR(AI$95="SFILL",AI$95="HFILL",AI$95="S",AI$95="",AI$95="STD",AI$95="A",AI$95="AES",AI$95="F",AI$95="Fiber")," ",IF(OR(AI$95="E",AI$95="EMB"),IF(MOD(AI102,9)=1,"—",16*AI102-15),IF(OR(AI$95="M",AI$95="MADI"),"—","Err")))</f>
        <v xml:space="preserve"> </v>
      </c>
      <c r="AJ103" s="7" t="str">
        <f>IF(OR(AI$95="SFILL",AI$95="HFILL",AI$95="S",AI$95="",AI$95="STD",AI$95="A",AI$95="AES",AI$95="F",AI$95="Fiber")," ",IF(OR(AI$95="E",AI$95="EMB"),IF(MOD(AI102,9)=1,"—",16*AI102),IF(OR(AI$95="M",AI$95="MADI"),"—","Err")))</f>
        <v xml:space="preserve"> </v>
      </c>
      <c r="AK103" s="9" t="str">
        <f>IF(OR(AK$95="SFILL",AK$95="HFILL",AK$95="S",AK$95="",AK$95="STD",AK$95="A",AK$95="AES",AK$95="F",AK$95="Fiber")," ",IF(OR(AK$95="E",AK$95="EMB"),IF(MOD(AK102,9)=1,"—",16*AK102-15),IF(OR(AK$95="M",AK$95="MADI"),"—","Err")))</f>
        <v xml:space="preserve"> </v>
      </c>
      <c r="AL103" s="7" t="str">
        <f>IF(OR(AK$95="SFILL",AK$95="HFILL",AK$95="S",AK$95="",AK$95="STD",AK$95="A",AK$95="AES",AK$95="F",AK$95="Fiber")," ",IF(OR(AK$95="E",AK$95="EMB"),IF(MOD(AK102,9)=1,"—",16*AK102),IF(OR(AK$95="M",AK$95="MADI"),"—","Err")))</f>
        <v xml:space="preserve"> </v>
      </c>
      <c r="AM103" s="9" t="str">
        <f>IF(OR(AM$95="SFILL",AM$95="HFILL",AM$95="S",AM$95="",AM$95="STD",AM$95="A",AM$95="AES",AM$95="F",AM$95="Fiber")," ",IF(OR(AM$95="E",AM$95="EMB"),IF(MOD(AM102,9)=1,"—",16*AM102-15),IF(OR(AM$95="M",AM$95="MADI"),"—","Err")))</f>
        <v xml:space="preserve"> </v>
      </c>
      <c r="AN103" s="7" t="str">
        <f>IF(OR(AM$95="SFILL",AM$95="HFILL",AM$95="S",AM$95="",AM$95="STD",AM$95="A",AM$95="AES",AM$95="F",AM$95="Fiber")," ",IF(OR(AM$95="E",AM$95="EMB"),IF(MOD(AM102,9)=1,"—",16*AM102),IF(OR(AM$95="M",AM$95="MADI"),"—","Err")))</f>
        <v xml:space="preserve"> </v>
      </c>
      <c r="AO103" s="9" t="str">
        <f>IF(OR(AO$95="SFILL",AO$95="HFILL",AO$95="S",AO$95="",AO$95="STD",AO$95="A",AO$95="AES",AO$95="F",AO$95="Fiber")," ",IF(OR(AO$95="E",AO$95="EMB"),IF(MOD(AO102,9)=1,"—",16*AO102-15),IF(OR(AO$95="M",AO$95="MADI"),"—","Err")))</f>
        <v>—</v>
      </c>
      <c r="AP103" s="7" t="str">
        <f>IF(OR(AO$95="SFILL",AO$95="HFILL",AO$95="S",AO$95="",AO$95="STD",AO$95="A",AO$95="AES",AO$95="F",AO$95="Fiber")," ",IF(OR(AO$95="E",AO$95="EMB"),IF(MOD(AO102,9)=1,"—",16*AO102),IF(OR(AO$95="M",AO$95="MADI"),"—","Err")))</f>
        <v>—</v>
      </c>
      <c r="AQ103" s="9">
        <f>IF(OR(AQ$95="SFILL",AQ$95="HFILL",AQ$95="S",AQ$95="",AQ$95="STD",AQ$95="A",AQ$95="AES",AQ$95="F",AQ$95="Fiber")," ",IF(OR(AQ$95="E",AQ$95="EMB"),IF(MOD(AQ102,9)=1,"—",16*AQ102-15),IF(OR(AQ$95="M",AQ$95="MADI"),"—","Err")))</f>
        <v>3793</v>
      </c>
      <c r="AR103" s="7">
        <f>IF(OR(AQ$95="SFILL",AQ$95="HFILL",AQ$95="S",AQ$95="",AQ$95="STD",AQ$95="A",AQ$95="AES",AQ$95="F",AQ$95="Fiber")," ",IF(OR(AQ$95="E",AQ$95="EMB"),IF(MOD(AQ102,9)=1,"—",16*AQ102),IF(OR(AQ$95="M",AQ$95="MADI"),"—","Err")))</f>
        <v>3808</v>
      </c>
      <c r="AS103" s="9" t="str">
        <f>IF(OR(AS$95="SFILL",AS$95="HFILL",AS$95="S",AS$95="",AS$95="STD",AS$95="A",AS$95="AES",AS$95="F",AS$95="Fiber")," ",IF(OR(AS$95="E",AS$95="EMB"),IF(MOD(AS102,9)=1,"—",16*AS102-15),IF(OR(AS$95="M",AS$95="MADI"),"—","Err")))</f>
        <v xml:space="preserve"> </v>
      </c>
      <c r="AT103" s="7" t="str">
        <f>IF(OR(AS$95="SFILL",AS$95="HFILL",AS$95="S",AS$95="",AS$95="STD",AS$95="A",AS$95="AES",AS$95="F",AS$95="Fiber")," ",IF(OR(AS$95="E",AS$95="EMB"),IF(MOD(AS102,9)=1,"—",16*AS102),IF(OR(AS$95="M",AS$95="MADI"),"—","Err")))</f>
        <v xml:space="preserve"> </v>
      </c>
      <c r="AU103" s="9" t="str">
        <f>IF(OR(AU$95="SFILL",AU$95="HFILL",AU$95="S",AU$95="",AU$95="STD",AU$95="A",AU$95="AES",AU$95="F",AU$95="Fiber")," ",IF(OR(AU$95="E",AU$95="EMB"),IF(MOD(AU102,9)=1,"—",16*AU102-15),IF(OR(AU$95="M",AU$95="MADI"),"—","Err")))</f>
        <v xml:space="preserve"> </v>
      </c>
      <c r="AV103" s="7" t="str">
        <f>IF(OR(AU$95="SFILL",AU$95="HFILL",AU$95="S",AU$95="",AU$95="STD",AU$95="A",AU$95="AES",AU$95="F",AU$95="Fiber")," ",IF(OR(AU$95="E",AU$95="EMB"),IF(MOD(AU102,9)=1,"—",16*AU102),IF(OR(AU$95="M",AU$95="MADI"),"—","Err")))</f>
        <v xml:space="preserve"> </v>
      </c>
      <c r="AW103" s="9" t="str">
        <f>IF(OR(AW$95="SFILL",AW$95="HFILL",AW$95="S",AW$95="",AW$95="STD",AW$95="A",AW$95="AES",AW$95="F",AW$95="Fiber")," ",IF(OR(AW$95="E",AW$95="EMB"),IF(MOD(AW102,9)=1,"—",16*AW102-15),IF(OR(AW$95="M",AW$95="MADI"),"—","Err")))</f>
        <v xml:space="preserve"> </v>
      </c>
      <c r="AX103" s="7" t="str">
        <f>IF(OR(AW$95="SFILL",AW$95="HFILL",AW$95="S",AW$95="",AW$95="STD",AW$95="A",AW$95="AES",AW$95="F",AW$95="Fiber")," ",IF(OR(AW$95="E",AW$95="EMB"),IF(MOD(AW102,9)=1,"—",16*AW102),IF(OR(AW$95="M",AW$95="MADI"),"—","Err")))</f>
        <v xml:space="preserve"> </v>
      </c>
      <c r="AY103" s="9" t="str">
        <f>IF(OR(AY$95="SFILL",AY$95="HFILL",AY$95="S",AY$95="",AY$95="STD",AY$95="A",AY$95="AES",AY$95="F",AY$95="Fiber")," ",IF(OR(AY$95="E",AY$95="EMB"),IF(MOD(AY102,9)=1,"—",16*AY102-15),IF(OR(AY$95="M",AY$95="MADI"),"—","Err")))</f>
        <v xml:space="preserve"> </v>
      </c>
      <c r="AZ103" s="7" t="str">
        <f>IF(OR(AY$95="SFILL",AY$95="HFILL",AY$95="S",AY$95="",AY$95="STD",AY$95="A",AY$95="AES",AY$95="F",AY$95="Fiber")," ",IF(OR(AY$95="E",AY$95="EMB"),IF(MOD(AY102,9)=1,"—",16*AY102),IF(OR(AY$95="M",AY$95="MADI"),"—","Err")))</f>
        <v xml:space="preserve"> </v>
      </c>
      <c r="BA103" s="9" t="str">
        <f>IF(OR(BA$95="SFILL",BA$95="HFILL",BA$95="S",BA$95="",BA$95="STD",BA$95="A",BA$95="AES",BA$95="F",BA$95="Fiber")," ",IF(OR(BA$95="E",BA$95="EMB"),IF(MOD(BA102,9)=1,"—",16*BA102-15),IF(OR(BA$95="M",BA$95="MADI"),"—","Err")))</f>
        <v xml:space="preserve"> </v>
      </c>
      <c r="BB103" s="7" t="str">
        <f>IF(OR(BA$95="SFILL",BA$95="HFILL",BA$95="S",BA$95="",BA$95="STD",BA$95="A",BA$95="AES",BA$95="F",BA$95="Fiber")," ",IF(OR(BA$95="E",BA$95="EMB"),IF(MOD(BA102,9)=1,"—",16*BA102),IF(OR(BA$95="M",BA$95="MADI"),"—","Err")))</f>
        <v xml:space="preserve"> </v>
      </c>
      <c r="BC103" s="9" t="str">
        <f>IF(OR(BC$95="SFILL",BC$95="HFILL",BC$95="S",BC$95="",BC$95="STD",BC$95="A",BC$95="AES",BC$95="F",BC$95="Fiber")," ",IF(OR(BC$95="E",BC$95="EMB"),IF(MOD(BC102,9)=1,"—",16*BC102-15),IF(OR(BC$95="M",BC$95="MADI"),"—","Err")))</f>
        <v xml:space="preserve"> </v>
      </c>
      <c r="BD103" s="7" t="str">
        <f>IF(OR(BC$95="SFILL",BC$95="HFILL",BC$95="S",BC$95="",BC$95="STD",BC$95="A",BC$95="AES",BC$95="F",BC$95="Fiber")," ",IF(OR(BC$95="E",BC$95="EMB"),IF(MOD(BC102,9)=1,"—",16*BC102),IF(OR(BC$95="M",BC$95="MADI"),"—","Err")))</f>
        <v xml:space="preserve"> </v>
      </c>
      <c r="BE103" s="9" t="str">
        <f>IF(OR(BE$95="SFILL",BE$95="HFILL",BE$95="S",BE$95="",BE$95="STD",BE$95="A",BE$95="AES",BE$95="F",BE$95="Fiber")," ",IF(OR(BE$95="E",BE$95="EMB"),IF(MOD(BE102,9)=1,"—",16*BE102-15),IF(OR(BE$95="M",BE$95="MADI"),"—","Err")))</f>
        <v>—</v>
      </c>
      <c r="BF103" s="7" t="str">
        <f>IF(OR(BE$95="SFILL",BE$95="HFILL",BE$95="S",BE$95="",BE$95="STD",BE$95="A",BE$95="AES",BE$95="F",BE$95="Fiber")," ",IF(OR(BE$95="E",BE$95="EMB"),IF(MOD(BE102,9)=1,"—",16*BE102),IF(OR(BE$95="M",BE$95="MADI"),"—","Err")))</f>
        <v>—</v>
      </c>
      <c r="BG103" s="9">
        <f>IF(OR(BG$95="SFILL",BG$95="HFILL",BG$95="S",BG$95="",BG$95="STD",BG$95="A",BG$95="AES",BG$95="F",BG$95="Fiber")," ",IF(OR(BG$95="E",BG$95="EMB"),IF(MOD(BG102,9)=1,"—",16*BG102-15),IF(OR(BG$95="M",BG$95="MADI"),"—","Err")))</f>
        <v>2641</v>
      </c>
      <c r="BH103" s="7">
        <f>IF(OR(BG$95="SFILL",BG$95="HFILL",BG$95="S",BG$95="",BG$95="STD",BG$95="A",BG$95="AES",BG$95="F",BG$95="Fiber")," ",IF(OR(BG$95="E",BG$95="EMB"),IF(MOD(BG102,9)=1,"—",16*BG102),IF(OR(BG$95="M",BG$95="MADI"),"—","Err")))</f>
        <v>2656</v>
      </c>
      <c r="BI103" s="9" t="str">
        <f>IF(OR(BI$95="SFILL",BI$95="HFILL",BI$95="S",BI$95="",BI$95="STD",BI$95="A",BI$95="AES",BI$95="F",BI$95="Fiber")," ",IF(OR(BI$95="E",BI$95="EMB"),IF(MOD(BI102,9)=1,"—",16*BI102-15),IF(OR(BI$95="M",BI$95="MADI"),"—","Err")))</f>
        <v xml:space="preserve"> </v>
      </c>
      <c r="BJ103" s="7" t="str">
        <f>IF(OR(BI$95="SFILL",BI$95="HFILL",BI$95="S",BI$95="",BI$95="STD",BI$95="A",BI$95="AES",BI$95="F",BI$95="Fiber")," ",IF(OR(BI$95="E",BI$95="EMB"),IF(MOD(BI102,9)=1,"—",16*BI102),IF(OR(BI$95="M",BI$95="MADI"),"—","Err")))</f>
        <v xml:space="preserve"> </v>
      </c>
      <c r="BK103" s="9" t="str">
        <f>IF(OR(BK$95="SFILL",BK$95="HFILL",BK$95="S",BK$95="",BK$95="STD",BK$95="A",BK$95="AES",BK$95="F",BK$95="Fiber")," ",IF(OR(BK$95="E",BK$95="EMB"),IF(MOD(BK102,9)=1,"—",16*BK102-15),IF(OR(BK$95="M",BK$95="MADI"),"—","Err")))</f>
        <v xml:space="preserve"> </v>
      </c>
      <c r="BL103" s="7" t="str">
        <f>IF(OR(BK$95="SFILL",BK$95="HFILL",BK$95="S",BK$95="",BK$95="STD",BK$95="A",BK$95="AES",BK$95="F",BK$95="Fiber")," ",IF(OR(BK$95="E",BK$95="EMB"),IF(MOD(BK102,9)=1,"—",16*BK102),IF(OR(BK$95="M",BK$95="MADI"),"—","Err")))</f>
        <v xml:space="preserve"> </v>
      </c>
      <c r="BM103" s="11"/>
      <c r="BN103" s="13" t="s">
        <v>3</v>
      </c>
    </row>
    <row r="104" spans="1:66" x14ac:dyDescent="0.25">
      <c r="A104" s="8">
        <f>(A$92)*9-4</f>
        <v>572</v>
      </c>
      <c r="B104" s="32"/>
      <c r="C104" s="8">
        <f>(C$92)*9-4</f>
        <v>563</v>
      </c>
      <c r="D104" s="32"/>
      <c r="E104" s="8">
        <f>(E$92)*9-4</f>
        <v>554</v>
      </c>
      <c r="F104" s="32"/>
      <c r="G104" s="8">
        <f>(G$92)*9-4</f>
        <v>545</v>
      </c>
      <c r="H104" s="32"/>
      <c r="I104" s="8">
        <f>(I$92)*9-4</f>
        <v>536</v>
      </c>
      <c r="J104" s="32"/>
      <c r="K104" s="8">
        <f>(K$92)*9-4</f>
        <v>527</v>
      </c>
      <c r="L104" s="32"/>
      <c r="M104" s="8">
        <f>(M$92)*9-4</f>
        <v>518</v>
      </c>
      <c r="N104" s="32"/>
      <c r="O104" s="8">
        <f>(O$92)*9-4</f>
        <v>509</v>
      </c>
      <c r="P104" s="32"/>
      <c r="Q104" s="8">
        <f>(Q$92)*9-4</f>
        <v>500</v>
      </c>
      <c r="R104" s="32"/>
      <c r="S104" s="8">
        <f>(S$92)*9-4</f>
        <v>491</v>
      </c>
      <c r="T104" s="32"/>
      <c r="U104" s="8">
        <f>(U$92)*9-4</f>
        <v>482</v>
      </c>
      <c r="V104" s="32"/>
      <c r="W104" s="8">
        <f>(W$92)*9-4</f>
        <v>473</v>
      </c>
      <c r="X104" s="32"/>
      <c r="Y104" s="8">
        <f>(Y$92)*9-4</f>
        <v>464</v>
      </c>
      <c r="Z104" s="32"/>
      <c r="AA104" s="8">
        <f>(AA$92)*9-4</f>
        <v>455</v>
      </c>
      <c r="AB104" s="32"/>
      <c r="AC104" s="8">
        <f>(AC$92)*9-4</f>
        <v>446</v>
      </c>
      <c r="AD104" s="32"/>
      <c r="AE104" s="8">
        <f>(AE$92)*9-4</f>
        <v>437</v>
      </c>
      <c r="AF104" s="32"/>
      <c r="AG104" s="8">
        <f>(AG$92)*9-4</f>
        <v>284</v>
      </c>
      <c r="AH104" s="32"/>
      <c r="AI104" s="8">
        <f>(AI$92)*9-4</f>
        <v>275</v>
      </c>
      <c r="AJ104" s="32"/>
      <c r="AK104" s="8">
        <f>(AK$92)*9-4</f>
        <v>266</v>
      </c>
      <c r="AL104" s="32"/>
      <c r="AM104" s="8">
        <f>(AM$92)*9-4</f>
        <v>257</v>
      </c>
      <c r="AN104" s="32"/>
      <c r="AO104" s="8">
        <f>(AO$92)*9-4</f>
        <v>248</v>
      </c>
      <c r="AP104" s="32"/>
      <c r="AQ104" s="8">
        <f>(AQ$92)*9-4</f>
        <v>239</v>
      </c>
      <c r="AR104" s="32"/>
      <c r="AS104" s="8">
        <f>(AS$92)*9-4</f>
        <v>230</v>
      </c>
      <c r="AT104" s="32"/>
      <c r="AU104" s="8">
        <f>(AU$92)*9-4</f>
        <v>221</v>
      </c>
      <c r="AV104" s="32"/>
      <c r="AW104" s="8">
        <f>(AW$92)*9-4</f>
        <v>212</v>
      </c>
      <c r="AX104" s="32"/>
      <c r="AY104" s="8">
        <f>(AY$92)*9-4</f>
        <v>203</v>
      </c>
      <c r="AZ104" s="32"/>
      <c r="BA104" s="8">
        <f>(BA$92)*9-4</f>
        <v>194</v>
      </c>
      <c r="BB104" s="32"/>
      <c r="BC104" s="8">
        <f>(BC$92)*9-4</f>
        <v>185</v>
      </c>
      <c r="BD104" s="32"/>
      <c r="BE104" s="8">
        <f>(BE$92)*9-4</f>
        <v>176</v>
      </c>
      <c r="BF104" s="32"/>
      <c r="BG104" s="8">
        <f>(BG$92)*9-4</f>
        <v>167</v>
      </c>
      <c r="BH104" s="32"/>
      <c r="BI104" s="8">
        <f>(BI$92)*9-4</f>
        <v>158</v>
      </c>
      <c r="BJ104" s="32"/>
      <c r="BK104" s="8">
        <f>(BK$92)*9-4</f>
        <v>149</v>
      </c>
      <c r="BL104" s="32"/>
      <c r="BM104" s="3"/>
      <c r="BN104" s="13" t="s">
        <v>21</v>
      </c>
    </row>
    <row r="105" spans="1:66" x14ac:dyDescent="0.25">
      <c r="A105" s="9" t="str">
        <f>IF(OR(A$95="SFILL",A$95="HFILL",A$95="S",A$95="",A$95="STD",A$95="A",A$95="AES",A$95="F",A$95="Fiber")," ",IF(OR(A$95="E",A$95="EMB"),IF(MOD(A104,9)=1,"—",16*A104-15),IF(OR(A$95="M",A$95="MADI"),"—","Err")))</f>
        <v xml:space="preserve"> </v>
      </c>
      <c r="B105" s="7" t="str">
        <f>IF(OR(A$95="SFILL",A$95="HFILL",A$95="S",A$95="",A$95="STD",A$95="A",A$95="AES",A$95="F",A$95="Fiber")," ",IF(OR(A$95="E",A$95="EMB"),IF(MOD(A104,9)=1,"—",16*A104),IF(OR(A$95="M",A$95="MADI"),"—","Err")))</f>
        <v xml:space="preserve"> </v>
      </c>
      <c r="C105" s="9" t="str">
        <f>IF(OR(C$95="SFILL",C$95="HFILL",C$95="S",C$95="",C$95="STD",C$95="A",C$95="AES",C$95="F",C$95="Fiber")," ",IF(OR(C$95="E",C$95="EMB"),IF(MOD(C104,9)=1,"—",16*C104-15),IF(OR(C$95="M",C$95="MADI"),"—","Err")))</f>
        <v xml:space="preserve"> </v>
      </c>
      <c r="D105" s="7" t="str">
        <f>IF(OR(C$95="SFILL",C$95="HFILL",C$95="S",C$95="",C$95="STD",C$95="A",C$95="AES",C$95="F",C$95="Fiber")," ",IF(OR(C$95="E",C$95="EMB"),IF(MOD(C104,9)=1,"—",16*C104),IF(OR(C$95="M",C$95="MADI"),"—","Err")))</f>
        <v xml:space="preserve"> </v>
      </c>
      <c r="E105" s="9" t="str">
        <f>IF(OR(E$95="SFILL",E$95="HFILL",E$95="S",E$95="",E$95="STD",E$95="A",E$95="AES",E$95="F",E$95="Fiber")," ",IF(OR(E$95="E",E$95="EMB"),IF(MOD(E104,9)=1,"—",16*E104-15),IF(OR(E$95="M",E$95="MADI"),"—","Err")))</f>
        <v xml:space="preserve"> </v>
      </c>
      <c r="F105" s="7" t="str">
        <f>IF(OR(E$95="SFILL",E$95="HFILL",E$95="S",E$95="",E$95="STD",E$95="A",E$95="AES",E$95="F",E$95="Fiber")," ",IF(OR(E$95="E",E$95="EMB"),IF(MOD(E104,9)=1,"—",16*E104),IF(OR(E$95="M",E$95="MADI"),"—","Err")))</f>
        <v xml:space="preserve"> </v>
      </c>
      <c r="G105" s="9" t="str">
        <f>IF(OR(G$95="SFILL",G$95="HFILL",G$95="S",G$95="",G$95="STD",G$95="A",G$95="AES",G$95="F",G$95="Fiber")," ",IF(OR(G$95="E",G$95="EMB"),IF(MOD(G104,9)=1,"—",16*G104-15),IF(OR(G$95="M",G$95="MADI"),"—","Err")))</f>
        <v xml:space="preserve"> </v>
      </c>
      <c r="H105" s="7" t="str">
        <f>IF(OR(G$95="SFILL",G$95="HFILL",G$95="S",G$95="",G$95="STD",G$95="A",G$95="AES",G$95="F",G$95="Fiber")," ",IF(OR(G$95="E",G$95="EMB"),IF(MOD(G104,9)=1,"—",16*G104),IF(OR(G$95="M",G$95="MADI"),"—","Err")))</f>
        <v xml:space="preserve"> </v>
      </c>
      <c r="I105" s="9" t="str">
        <f>IF(OR(I$95="SFILL",I$95="HFILL",I$95="S",I$95="",I$95="STD",I$95="A",I$95="AES",I$95="F",I$95="Fiber")," ",IF(OR(I$95="E",I$95="EMB"),IF(MOD(I104,9)=1,"—",16*I104-15),IF(OR(I$95="M",I$95="MADI"),"—","Err")))</f>
        <v xml:space="preserve"> </v>
      </c>
      <c r="J105" s="7" t="str">
        <f>IF(OR(I$95="SFILL",I$95="HFILL",I$95="S",I$95="",I$95="STD",I$95="A",I$95="AES",I$95="F",I$95="Fiber")," ",IF(OR(I$95="E",I$95="EMB"),IF(MOD(I104,9)=1,"—",16*I104),IF(OR(I$95="M",I$95="MADI"),"—","Err")))</f>
        <v xml:space="preserve"> </v>
      </c>
      <c r="K105" s="9" t="str">
        <f>IF(OR(K$95="SFILL",K$95="HFILL",K$95="S",K$95="",K$95="STD",K$95="A",K$95="AES",K$95="F",K$95="Fiber")," ",IF(OR(K$95="E",K$95="EMB"),IF(MOD(K104,9)=1,"—",16*K104-15),IF(OR(K$95="M",K$95="MADI"),"—","Err")))</f>
        <v xml:space="preserve"> </v>
      </c>
      <c r="L105" s="7" t="str">
        <f>IF(OR(K$95="SFILL",K$95="HFILL",K$95="S",K$95="",K$95="STD",K$95="A",K$95="AES",K$95="F",K$95="Fiber")," ",IF(OR(K$95="E",K$95="EMB"),IF(MOD(K104,9)=1,"—",16*K104),IF(OR(K$95="M",K$95="MADI"),"—","Err")))</f>
        <v xml:space="preserve"> </v>
      </c>
      <c r="M105" s="9" t="str">
        <f>IF(OR(M$95="SFILL",M$95="HFILL",M$95="S",M$95="",M$95="STD",M$95="A",M$95="AES",M$95="F",M$95="Fiber")," ",IF(OR(M$95="E",M$95="EMB"),IF(MOD(M104,9)=1,"—",16*M104-15),IF(OR(M$95="M",M$95="MADI"),"—","Err")))</f>
        <v xml:space="preserve"> </v>
      </c>
      <c r="N105" s="7" t="str">
        <f>IF(OR(M$95="SFILL",M$95="HFILL",M$95="S",M$95="",M$95="STD",M$95="A",M$95="AES",M$95="F",M$95="Fiber")," ",IF(OR(M$95="E",M$95="EMB"),IF(MOD(M104,9)=1,"—",16*M104),IF(OR(M$95="M",M$95="MADI"),"—","Err")))</f>
        <v xml:space="preserve"> </v>
      </c>
      <c r="O105" s="9" t="str">
        <f>IF(OR(O$95="SFILL",O$95="HFILL",O$95="S",O$95="",O$95="STD",O$95="A",O$95="AES",O$95="F",O$95="Fiber")," ",IF(OR(O$95="E",O$95="EMB"),IF(MOD(O104,9)=1,"—",16*O104-15),IF(OR(O$95="M",O$95="MADI"),"—","Err")))</f>
        <v xml:space="preserve"> </v>
      </c>
      <c r="P105" s="7" t="str">
        <f>IF(OR(O$95="SFILL",O$95="HFILL",O$95="S",O$95="",O$95="STD",O$95="A",O$95="AES",O$95="F",O$95="Fiber")," ",IF(OR(O$95="E",O$95="EMB"),IF(MOD(O104,9)=1,"—",16*O104),IF(OR(O$95="M",O$95="MADI"),"—","Err")))</f>
        <v xml:space="preserve"> </v>
      </c>
      <c r="Q105" s="9" t="str">
        <f>IF(OR(Q$95="SFILL",Q$95="HFILL",Q$95="S",Q$95="",Q$95="STD",Q$95="A",Q$95="AES",Q$95="F",Q$95="Fiber")," ",IF(OR(Q$95="E",Q$95="EMB"),IF(MOD(Q104,9)=1,"—",16*Q104-15),IF(OR(Q$95="M",Q$95="MADI"),"—","Err")))</f>
        <v xml:space="preserve"> </v>
      </c>
      <c r="R105" s="7" t="str">
        <f>IF(OR(Q$95="SFILL",Q$95="HFILL",Q$95="S",Q$95="",Q$95="STD",Q$95="A",Q$95="AES",Q$95="F",Q$95="Fiber")," ",IF(OR(Q$95="E",Q$95="EMB"),IF(MOD(Q104,9)=1,"—",16*Q104),IF(OR(Q$95="M",Q$95="MADI"),"—","Err")))</f>
        <v xml:space="preserve"> </v>
      </c>
      <c r="S105" s="9" t="str">
        <f>IF(OR(S$95="SFILL",S$95="HFILL",S$95="S",S$95="",S$95="STD",S$95="A",S$95="AES",S$95="F",S$95="Fiber")," ",IF(OR(S$95="E",S$95="EMB"),IF(MOD(S104,9)=1,"—",16*S104-15),IF(OR(S$95="M",S$95="MADI"),"—","Err")))</f>
        <v xml:space="preserve"> </v>
      </c>
      <c r="T105" s="7" t="str">
        <f>IF(OR(S$95="SFILL",S$95="HFILL",S$95="S",S$95="",S$95="STD",S$95="A",S$95="AES",S$95="F",S$95="Fiber")," ",IF(OR(S$95="E",S$95="EMB"),IF(MOD(S104,9)=1,"—",16*S104),IF(OR(S$95="M",S$95="MADI"),"—","Err")))</f>
        <v xml:space="preserve"> </v>
      </c>
      <c r="U105" s="9" t="str">
        <f>IF(OR(U$95="SFILL",U$95="HFILL",U$95="S",U$95="",U$95="STD",U$95="A",U$95="AES",U$95="F",U$95="Fiber")," ",IF(OR(U$95="E",U$95="EMB"),IF(MOD(U104,9)=1,"—",16*U104-15),IF(OR(U$95="M",U$95="MADI"),"—","Err")))</f>
        <v xml:space="preserve"> </v>
      </c>
      <c r="V105" s="7" t="str">
        <f>IF(OR(U$95="SFILL",U$95="HFILL",U$95="S",U$95="",U$95="STD",U$95="A",U$95="AES",U$95="F",U$95="Fiber")," ",IF(OR(U$95="E",U$95="EMB"),IF(MOD(U104,9)=1,"—",16*U104),IF(OR(U$95="M",U$95="MADI"),"—","Err")))</f>
        <v xml:space="preserve"> </v>
      </c>
      <c r="W105" s="9" t="str">
        <f>IF(OR(W$95="SFILL",W$95="HFILL",W$95="S",W$95="",W$95="STD",W$95="A",W$95="AES",W$95="F",W$95="Fiber")," ",IF(OR(W$95="E",W$95="EMB"),IF(MOD(W104,9)=1,"—",16*W104-15),IF(OR(W$95="M",W$95="MADI"),"—","Err")))</f>
        <v xml:space="preserve"> </v>
      </c>
      <c r="X105" s="7" t="str">
        <f>IF(OR(W$95="SFILL",W$95="HFILL",W$95="S",W$95="",W$95="STD",W$95="A",W$95="AES",W$95="F",W$95="Fiber")," ",IF(OR(W$95="E",W$95="EMB"),IF(MOD(W104,9)=1,"—",16*W104),IF(OR(W$95="M",W$95="MADI"),"—","Err")))</f>
        <v xml:space="preserve"> </v>
      </c>
      <c r="Y105" s="9" t="str">
        <f>IF(OR(Y$95="SFILL",Y$95="HFILL",Y$95="S",Y$95="",Y$95="STD",Y$95="A",Y$95="AES",Y$95="F",Y$95="Fiber")," ",IF(OR(Y$95="E",Y$95="EMB"),IF(MOD(Y104,9)=1,"—",16*Y104-15),IF(OR(Y$95="M",Y$95="MADI"),"—","Err")))</f>
        <v xml:space="preserve"> </v>
      </c>
      <c r="Z105" s="7" t="str">
        <f>IF(OR(Y$95="SFILL",Y$95="HFILL",Y$95="S",Y$95="",Y$95="STD",Y$95="A",Y$95="AES",Y$95="F",Y$95="Fiber")," ",IF(OR(Y$95="E",Y$95="EMB"),IF(MOD(Y104,9)=1,"—",16*Y104),IF(OR(Y$95="M",Y$95="MADI"),"—","Err")))</f>
        <v xml:space="preserve"> </v>
      </c>
      <c r="AA105" s="9" t="str">
        <f>IF(OR(AA$95="SFILL",AA$95="HFILL",AA$95="S",AA$95="",AA$95="STD",AA$95="A",AA$95="AES",AA$95="F",AA$95="Fiber")," ",IF(OR(AA$95="E",AA$95="EMB"),IF(MOD(AA104,9)=1,"—",16*AA104-15),IF(OR(AA$95="M",AA$95="MADI"),"—","Err")))</f>
        <v xml:space="preserve"> </v>
      </c>
      <c r="AB105" s="7" t="str">
        <f>IF(OR(AA$95="SFILL",AA$95="HFILL",AA$95="S",AA$95="",AA$95="STD",AA$95="A",AA$95="AES",AA$95="F",AA$95="Fiber")," ",IF(OR(AA$95="E",AA$95="EMB"),IF(MOD(AA104,9)=1,"—",16*AA104),IF(OR(AA$95="M",AA$95="MADI"),"—","Err")))</f>
        <v xml:space="preserve"> </v>
      </c>
      <c r="AC105" s="9" t="str">
        <f>IF(OR(AC$95="SFILL",AC$95="HFILL",AC$95="S",AC$95="",AC$95="STD",AC$95="A",AC$95="AES",AC$95="F",AC$95="Fiber")," ",IF(OR(AC$95="E",AC$95="EMB"),IF(MOD(AC104,9)=1,"—",16*AC104-15),IF(OR(AC$95="M",AC$95="MADI"),"—","Err")))</f>
        <v xml:space="preserve"> </v>
      </c>
      <c r="AD105" s="7" t="str">
        <f>IF(OR(AC$95="SFILL",AC$95="HFILL",AC$95="S",AC$95="",AC$95="STD",AC$95="A",AC$95="AES",AC$95="F",AC$95="Fiber")," ",IF(OR(AC$95="E",AC$95="EMB"),IF(MOD(AC104,9)=1,"—",16*AC104),IF(OR(AC$95="M",AC$95="MADI"),"—","Err")))</f>
        <v xml:space="preserve"> </v>
      </c>
      <c r="AE105" s="9" t="str">
        <f>IF(OR(AE$95="SFILL",AE$95="HFILL",AE$95="S",AE$95="",AE$95="STD",AE$95="A",AE$95="AES",AE$95="F",AE$95="Fiber")," ",IF(OR(AE$95="E",AE$95="EMB"),IF(MOD(AE104,9)=1,"—",16*AE104-15),IF(OR(AE$95="M",AE$95="MADI"),"—","Err")))</f>
        <v xml:space="preserve"> </v>
      </c>
      <c r="AF105" s="7" t="str">
        <f>IF(OR(AE$95="SFILL",AE$95="HFILL",AE$95="S",AE$95="",AE$95="STD",AE$95="A",AE$95="AES",AE$95="F",AE$95="Fiber")," ",IF(OR(AE$95="E",AE$95="EMB"),IF(MOD(AE104,9)=1,"—",16*AE104),IF(OR(AE$95="M",AE$95="MADI"),"—","Err")))</f>
        <v xml:space="preserve"> </v>
      </c>
      <c r="AG105" s="9" t="str">
        <f>IF(OR(AG$95="SFILL",AG$95="HFILL",AG$95="S",AG$95="",AG$95="STD",AG$95="A",AG$95="AES",AG$95="F",AG$95="Fiber")," ",IF(OR(AG$95="E",AG$95="EMB"),IF(MOD(AG104,9)=1,"—",16*AG104-15),IF(OR(AG$95="M",AG$95="MADI"),"—","Err")))</f>
        <v xml:space="preserve"> </v>
      </c>
      <c r="AH105" s="7" t="str">
        <f>IF(OR(AG$95="SFILL",AG$95="HFILL",AG$95="S",AG$95="",AG$95="STD",AG$95="A",AG$95="AES",AG$95="F",AG$95="Fiber")," ",IF(OR(AG$95="E",AG$95="EMB"),IF(MOD(AG104,9)=1,"—",16*AG104),IF(OR(AG$95="M",AG$95="MADI"),"—","Err")))</f>
        <v xml:space="preserve"> </v>
      </c>
      <c r="AI105" s="9" t="str">
        <f>IF(OR(AI$95="SFILL",AI$95="HFILL",AI$95="S",AI$95="",AI$95="STD",AI$95="A",AI$95="AES",AI$95="F",AI$95="Fiber")," ",IF(OR(AI$95="E",AI$95="EMB"),IF(MOD(AI104,9)=1,"—",16*AI104-15),IF(OR(AI$95="M",AI$95="MADI"),"—","Err")))</f>
        <v xml:space="preserve"> </v>
      </c>
      <c r="AJ105" s="7" t="str">
        <f>IF(OR(AI$95="SFILL",AI$95="HFILL",AI$95="S",AI$95="",AI$95="STD",AI$95="A",AI$95="AES",AI$95="F",AI$95="Fiber")," ",IF(OR(AI$95="E",AI$95="EMB"),IF(MOD(AI104,9)=1,"—",16*AI104),IF(OR(AI$95="M",AI$95="MADI"),"—","Err")))</f>
        <v xml:space="preserve"> </v>
      </c>
      <c r="AK105" s="9" t="str">
        <f>IF(OR(AK$95="SFILL",AK$95="HFILL",AK$95="S",AK$95="",AK$95="STD",AK$95="A",AK$95="AES",AK$95="F",AK$95="Fiber")," ",IF(OR(AK$95="E",AK$95="EMB"),IF(MOD(AK104,9)=1,"—",16*AK104-15),IF(OR(AK$95="M",AK$95="MADI"),"—","Err")))</f>
        <v xml:space="preserve"> </v>
      </c>
      <c r="AL105" s="7" t="str">
        <f>IF(OR(AK$95="SFILL",AK$95="HFILL",AK$95="S",AK$95="",AK$95="STD",AK$95="A",AK$95="AES",AK$95="F",AK$95="Fiber")," ",IF(OR(AK$95="E",AK$95="EMB"),IF(MOD(AK104,9)=1,"—",16*AK104),IF(OR(AK$95="M",AK$95="MADI"),"—","Err")))</f>
        <v xml:space="preserve"> </v>
      </c>
      <c r="AM105" s="9" t="str">
        <f>IF(OR(AM$95="SFILL",AM$95="HFILL",AM$95="S",AM$95="",AM$95="STD",AM$95="A",AM$95="AES",AM$95="F",AM$95="Fiber")," ",IF(OR(AM$95="E",AM$95="EMB"),IF(MOD(AM104,9)=1,"—",16*AM104-15),IF(OR(AM$95="M",AM$95="MADI"),"—","Err")))</f>
        <v xml:space="preserve"> </v>
      </c>
      <c r="AN105" s="7" t="str">
        <f>IF(OR(AM$95="SFILL",AM$95="HFILL",AM$95="S",AM$95="",AM$95="STD",AM$95="A",AM$95="AES",AM$95="F",AM$95="Fiber")," ",IF(OR(AM$95="E",AM$95="EMB"),IF(MOD(AM104,9)=1,"—",16*AM104),IF(OR(AM$95="M",AM$95="MADI"),"—","Err")))</f>
        <v xml:space="preserve"> </v>
      </c>
      <c r="AO105" s="9" t="str">
        <f>IF(OR(AO$95="SFILL",AO$95="HFILL",AO$95="S",AO$95="",AO$95="STD",AO$95="A",AO$95="AES",AO$95="F",AO$95="Fiber")," ",IF(OR(AO$95="E",AO$95="EMB"),IF(MOD(AO104,9)=1,"—",16*AO104-15),IF(OR(AO$95="M",AO$95="MADI"),"—","Err")))</f>
        <v>—</v>
      </c>
      <c r="AP105" s="7" t="str">
        <f>IF(OR(AO$95="SFILL",AO$95="HFILL",AO$95="S",AO$95="",AO$95="STD",AO$95="A",AO$95="AES",AO$95="F",AO$95="Fiber")," ",IF(OR(AO$95="E",AO$95="EMB"),IF(MOD(AO104,9)=1,"—",16*AO104),IF(OR(AO$95="M",AO$95="MADI"),"—","Err")))</f>
        <v>—</v>
      </c>
      <c r="AQ105" s="9">
        <f>IF(OR(AQ$95="SFILL",AQ$95="HFILL",AQ$95="S",AQ$95="",AQ$95="STD",AQ$95="A",AQ$95="AES",AQ$95="F",AQ$95="Fiber")," ",IF(OR(AQ$95="E",AQ$95="EMB"),IF(MOD(AQ104,9)=1,"—",16*AQ104-15),IF(OR(AQ$95="M",AQ$95="MADI"),"—","Err")))</f>
        <v>3809</v>
      </c>
      <c r="AR105" s="7">
        <f>IF(OR(AQ$95="SFILL",AQ$95="HFILL",AQ$95="S",AQ$95="",AQ$95="STD",AQ$95="A",AQ$95="AES",AQ$95="F",AQ$95="Fiber")," ",IF(OR(AQ$95="E",AQ$95="EMB"),IF(MOD(AQ104,9)=1,"—",16*AQ104),IF(OR(AQ$95="M",AQ$95="MADI"),"—","Err")))</f>
        <v>3824</v>
      </c>
      <c r="AS105" s="9" t="str">
        <f>IF(OR(AS$95="SFILL",AS$95="HFILL",AS$95="S",AS$95="",AS$95="STD",AS$95="A",AS$95="AES",AS$95="F",AS$95="Fiber")," ",IF(OR(AS$95="E",AS$95="EMB"),IF(MOD(AS104,9)=1,"—",16*AS104-15),IF(OR(AS$95="M",AS$95="MADI"),"—","Err")))</f>
        <v xml:space="preserve"> </v>
      </c>
      <c r="AT105" s="7" t="str">
        <f>IF(OR(AS$95="SFILL",AS$95="HFILL",AS$95="S",AS$95="",AS$95="STD",AS$95="A",AS$95="AES",AS$95="F",AS$95="Fiber")," ",IF(OR(AS$95="E",AS$95="EMB"),IF(MOD(AS104,9)=1,"—",16*AS104),IF(OR(AS$95="M",AS$95="MADI"),"—","Err")))</f>
        <v xml:space="preserve"> </v>
      </c>
      <c r="AU105" s="9" t="str">
        <f>IF(OR(AU$95="SFILL",AU$95="HFILL",AU$95="S",AU$95="",AU$95="STD",AU$95="A",AU$95="AES",AU$95="F",AU$95="Fiber")," ",IF(OR(AU$95="E",AU$95="EMB"),IF(MOD(AU104,9)=1,"—",16*AU104-15),IF(OR(AU$95="M",AU$95="MADI"),"—","Err")))</f>
        <v xml:space="preserve"> </v>
      </c>
      <c r="AV105" s="7" t="str">
        <f>IF(OR(AU$95="SFILL",AU$95="HFILL",AU$95="S",AU$95="",AU$95="STD",AU$95="A",AU$95="AES",AU$95="F",AU$95="Fiber")," ",IF(OR(AU$95="E",AU$95="EMB"),IF(MOD(AU104,9)=1,"—",16*AU104),IF(OR(AU$95="M",AU$95="MADI"),"—","Err")))</f>
        <v xml:space="preserve"> </v>
      </c>
      <c r="AW105" s="9" t="str">
        <f>IF(OR(AW$95="SFILL",AW$95="HFILL",AW$95="S",AW$95="",AW$95="STD",AW$95="A",AW$95="AES",AW$95="F",AW$95="Fiber")," ",IF(OR(AW$95="E",AW$95="EMB"),IF(MOD(AW104,9)=1,"—",16*AW104-15),IF(OR(AW$95="M",AW$95="MADI"),"—","Err")))</f>
        <v xml:space="preserve"> </v>
      </c>
      <c r="AX105" s="7" t="str">
        <f>IF(OR(AW$95="SFILL",AW$95="HFILL",AW$95="S",AW$95="",AW$95="STD",AW$95="A",AW$95="AES",AW$95="F",AW$95="Fiber")," ",IF(OR(AW$95="E",AW$95="EMB"),IF(MOD(AW104,9)=1,"—",16*AW104),IF(OR(AW$95="M",AW$95="MADI"),"—","Err")))</f>
        <v xml:space="preserve"> </v>
      </c>
      <c r="AY105" s="9" t="str">
        <f>IF(OR(AY$95="SFILL",AY$95="HFILL",AY$95="S",AY$95="",AY$95="STD",AY$95="A",AY$95="AES",AY$95="F",AY$95="Fiber")," ",IF(OR(AY$95="E",AY$95="EMB"),IF(MOD(AY104,9)=1,"—",16*AY104-15),IF(OR(AY$95="M",AY$95="MADI"),"—","Err")))</f>
        <v xml:space="preserve"> </v>
      </c>
      <c r="AZ105" s="7" t="str">
        <f>IF(OR(AY$95="SFILL",AY$95="HFILL",AY$95="S",AY$95="",AY$95="STD",AY$95="A",AY$95="AES",AY$95="F",AY$95="Fiber")," ",IF(OR(AY$95="E",AY$95="EMB"),IF(MOD(AY104,9)=1,"—",16*AY104),IF(OR(AY$95="M",AY$95="MADI"),"—","Err")))</f>
        <v xml:space="preserve"> </v>
      </c>
      <c r="BA105" s="9" t="str">
        <f>IF(OR(BA$95="SFILL",BA$95="HFILL",BA$95="S",BA$95="",BA$95="STD",BA$95="A",BA$95="AES",BA$95="F",BA$95="Fiber")," ",IF(OR(BA$95="E",BA$95="EMB"),IF(MOD(BA104,9)=1,"—",16*BA104-15),IF(OR(BA$95="M",BA$95="MADI"),"—","Err")))</f>
        <v xml:space="preserve"> </v>
      </c>
      <c r="BB105" s="7" t="str">
        <f>IF(OR(BA$95="SFILL",BA$95="HFILL",BA$95="S",BA$95="",BA$95="STD",BA$95="A",BA$95="AES",BA$95="F",BA$95="Fiber")," ",IF(OR(BA$95="E",BA$95="EMB"),IF(MOD(BA104,9)=1,"—",16*BA104),IF(OR(BA$95="M",BA$95="MADI"),"—","Err")))</f>
        <v xml:space="preserve"> </v>
      </c>
      <c r="BC105" s="9" t="str">
        <f>IF(OR(BC$95="SFILL",BC$95="HFILL",BC$95="S",BC$95="",BC$95="STD",BC$95="A",BC$95="AES",BC$95="F",BC$95="Fiber")," ",IF(OR(BC$95="E",BC$95="EMB"),IF(MOD(BC104,9)=1,"—",16*BC104-15),IF(OR(BC$95="M",BC$95="MADI"),"—","Err")))</f>
        <v xml:space="preserve"> </v>
      </c>
      <c r="BD105" s="7" t="str">
        <f>IF(OR(BC$95="SFILL",BC$95="HFILL",BC$95="S",BC$95="",BC$95="STD",BC$95="A",BC$95="AES",BC$95="F",BC$95="Fiber")," ",IF(OR(BC$95="E",BC$95="EMB"),IF(MOD(BC104,9)=1,"—",16*BC104),IF(OR(BC$95="M",BC$95="MADI"),"—","Err")))</f>
        <v xml:space="preserve"> </v>
      </c>
      <c r="BE105" s="9" t="str">
        <f>IF(OR(BE$95="SFILL",BE$95="HFILL",BE$95="S",BE$95="",BE$95="STD",BE$95="A",BE$95="AES",BE$95="F",BE$95="Fiber")," ",IF(OR(BE$95="E",BE$95="EMB"),IF(MOD(BE104,9)=1,"—",16*BE104-15),IF(OR(BE$95="M",BE$95="MADI"),"—","Err")))</f>
        <v>—</v>
      </c>
      <c r="BF105" s="7" t="str">
        <f>IF(OR(BE$95="SFILL",BE$95="HFILL",BE$95="S",BE$95="",BE$95="STD",BE$95="A",BE$95="AES",BE$95="F",BE$95="Fiber")," ",IF(OR(BE$95="E",BE$95="EMB"),IF(MOD(BE104,9)=1,"—",16*BE104),IF(OR(BE$95="M",BE$95="MADI"),"—","Err")))</f>
        <v>—</v>
      </c>
      <c r="BG105" s="9">
        <f>IF(OR(BG$95="SFILL",BG$95="HFILL",BG$95="S",BG$95="",BG$95="STD",BG$95="A",BG$95="AES",BG$95="F",BG$95="Fiber")," ",IF(OR(BG$95="E",BG$95="EMB"),IF(MOD(BG104,9)=1,"—",16*BG104-15),IF(OR(BG$95="M",BG$95="MADI"),"—","Err")))</f>
        <v>2657</v>
      </c>
      <c r="BH105" s="7">
        <f>IF(OR(BG$95="SFILL",BG$95="HFILL",BG$95="S",BG$95="",BG$95="STD",BG$95="A",BG$95="AES",BG$95="F",BG$95="Fiber")," ",IF(OR(BG$95="E",BG$95="EMB"),IF(MOD(BG104,9)=1,"—",16*BG104),IF(OR(BG$95="M",BG$95="MADI"),"—","Err")))</f>
        <v>2672</v>
      </c>
      <c r="BI105" s="9" t="str">
        <f>IF(OR(BI$95="SFILL",BI$95="HFILL",BI$95="S",BI$95="",BI$95="STD",BI$95="A",BI$95="AES",BI$95="F",BI$95="Fiber")," ",IF(OR(BI$95="E",BI$95="EMB"),IF(MOD(BI104,9)=1,"—",16*BI104-15),IF(OR(BI$95="M",BI$95="MADI"),"—","Err")))</f>
        <v xml:space="preserve"> </v>
      </c>
      <c r="BJ105" s="7" t="str">
        <f>IF(OR(BI$95="SFILL",BI$95="HFILL",BI$95="S",BI$95="",BI$95="STD",BI$95="A",BI$95="AES",BI$95="F",BI$95="Fiber")," ",IF(OR(BI$95="E",BI$95="EMB"),IF(MOD(BI104,9)=1,"—",16*BI104),IF(OR(BI$95="M",BI$95="MADI"),"—","Err")))</f>
        <v xml:space="preserve"> </v>
      </c>
      <c r="BK105" s="9" t="str">
        <f>IF(OR(BK$95="SFILL",BK$95="HFILL",BK$95="S",BK$95="",BK$95="STD",BK$95="A",BK$95="AES",BK$95="F",BK$95="Fiber")," ",IF(OR(BK$95="E",BK$95="EMB"),IF(MOD(BK104,9)=1,"—",16*BK104-15),IF(OR(BK$95="M",BK$95="MADI"),"—","Err")))</f>
        <v xml:space="preserve"> </v>
      </c>
      <c r="BL105" s="7" t="str">
        <f>IF(OR(BK$95="SFILL",BK$95="HFILL",BK$95="S",BK$95="",BK$95="STD",BK$95="A",BK$95="AES",BK$95="F",BK$95="Fiber")," ",IF(OR(BK$95="E",BK$95="EMB"),IF(MOD(BK104,9)=1,"—",16*BK104),IF(OR(BK$95="M",BK$95="MADI"),"—","Err")))</f>
        <v xml:space="preserve"> </v>
      </c>
      <c r="BM105" s="11"/>
      <c r="BN105" s="13" t="s">
        <v>22</v>
      </c>
    </row>
    <row r="106" spans="1:66" x14ac:dyDescent="0.25">
      <c r="A106" s="8">
        <f>(A$92)*9-3</f>
        <v>573</v>
      </c>
      <c r="B106" s="32"/>
      <c r="C106" s="8">
        <f>(C$92)*9-3</f>
        <v>564</v>
      </c>
      <c r="D106" s="32"/>
      <c r="E106" s="8">
        <f>(E$92)*9-3</f>
        <v>555</v>
      </c>
      <c r="F106" s="32"/>
      <c r="G106" s="8">
        <f>(G$92)*9-3</f>
        <v>546</v>
      </c>
      <c r="H106" s="32"/>
      <c r="I106" s="8">
        <f>(I$92)*9-3</f>
        <v>537</v>
      </c>
      <c r="J106" s="32"/>
      <c r="K106" s="8">
        <f>(K$92)*9-3</f>
        <v>528</v>
      </c>
      <c r="L106" s="32"/>
      <c r="M106" s="8">
        <f>(M$92)*9-3</f>
        <v>519</v>
      </c>
      <c r="N106" s="32"/>
      <c r="O106" s="8">
        <f>(O$92)*9-3</f>
        <v>510</v>
      </c>
      <c r="P106" s="32"/>
      <c r="Q106" s="8">
        <f>(Q$92)*9-3</f>
        <v>501</v>
      </c>
      <c r="R106" s="32"/>
      <c r="S106" s="8">
        <f>(S$92)*9-3</f>
        <v>492</v>
      </c>
      <c r="T106" s="32"/>
      <c r="U106" s="8">
        <f>(U$92)*9-3</f>
        <v>483</v>
      </c>
      <c r="V106" s="32"/>
      <c r="W106" s="8">
        <f>(W$92)*9-3</f>
        <v>474</v>
      </c>
      <c r="X106" s="32"/>
      <c r="Y106" s="8">
        <f>(Y$92)*9-3</f>
        <v>465</v>
      </c>
      <c r="Z106" s="32"/>
      <c r="AA106" s="8">
        <f>(AA$92)*9-3</f>
        <v>456</v>
      </c>
      <c r="AB106" s="32"/>
      <c r="AC106" s="8">
        <f>(AC$92)*9-3</f>
        <v>447</v>
      </c>
      <c r="AD106" s="32"/>
      <c r="AE106" s="8">
        <f>(AE$92)*9-3</f>
        <v>438</v>
      </c>
      <c r="AF106" s="32"/>
      <c r="AG106" s="8">
        <f>(AG$92)*9-3</f>
        <v>285</v>
      </c>
      <c r="AH106" s="32"/>
      <c r="AI106" s="8">
        <f>(AI$92)*9-3</f>
        <v>276</v>
      </c>
      <c r="AJ106" s="32"/>
      <c r="AK106" s="8">
        <f>(AK$92)*9-3</f>
        <v>267</v>
      </c>
      <c r="AL106" s="32"/>
      <c r="AM106" s="8">
        <f>(AM$92)*9-3</f>
        <v>258</v>
      </c>
      <c r="AN106" s="32"/>
      <c r="AO106" s="8">
        <f>(AO$92)*9-3</f>
        <v>249</v>
      </c>
      <c r="AP106" s="32"/>
      <c r="AQ106" s="8">
        <f>(AQ$92)*9-3</f>
        <v>240</v>
      </c>
      <c r="AR106" s="32"/>
      <c r="AS106" s="8">
        <f>(AS$92)*9-3</f>
        <v>231</v>
      </c>
      <c r="AT106" s="32"/>
      <c r="AU106" s="8">
        <f>(AU$92)*9-3</f>
        <v>222</v>
      </c>
      <c r="AV106" s="32"/>
      <c r="AW106" s="8">
        <f>(AW$92)*9-3</f>
        <v>213</v>
      </c>
      <c r="AX106" s="32"/>
      <c r="AY106" s="8">
        <f>(AY$92)*9-3</f>
        <v>204</v>
      </c>
      <c r="AZ106" s="32"/>
      <c r="BA106" s="8">
        <f>(BA$92)*9-3</f>
        <v>195</v>
      </c>
      <c r="BB106" s="32"/>
      <c r="BC106" s="8">
        <f>(BC$92)*9-3</f>
        <v>186</v>
      </c>
      <c r="BD106" s="32"/>
      <c r="BE106" s="8">
        <f>(BE$92)*9-3</f>
        <v>177</v>
      </c>
      <c r="BF106" s="32"/>
      <c r="BG106" s="8">
        <f>(BG$92)*9-3</f>
        <v>168</v>
      </c>
      <c r="BH106" s="32"/>
      <c r="BI106" s="8">
        <f>(BI$92)*9-3</f>
        <v>159</v>
      </c>
      <c r="BJ106" s="32"/>
      <c r="BK106" s="8">
        <f>(BK$92)*9-3</f>
        <v>150</v>
      </c>
      <c r="BL106" s="32"/>
      <c r="BM106" s="3"/>
      <c r="BN106" s="12" t="s">
        <v>19</v>
      </c>
    </row>
    <row r="107" spans="1:66" ht="15" customHeight="1" x14ac:dyDescent="0.25">
      <c r="A107" s="9" t="str">
        <f>IF(OR(A$95="SFILL",A$95="HFILL",A$95="S",A$95="",A$95="STD",A$95="A",A$95="AES",A$95="F",A$95="Fiber")," ",IF(OR(A$95="E",A$95="EMB"),IF(MOD(A106,9)=1,"—",16*A106-15),IF(OR(A$95="M",A$95="MADI"),"—","Err")))</f>
        <v xml:space="preserve"> </v>
      </c>
      <c r="B107" s="7" t="str">
        <f>IF(OR(A$95="SFILL",A$95="HFILL",A$95="S",A$95="",A$95="STD",A$95="A",A$95="AES",A$95="F",A$95="Fiber")," ",IF(OR(A$95="E",A$95="EMB"),IF(MOD(A106,9)=1,"—",16*A106),IF(OR(A$95="M",A$95="MADI"),"—","Err")))</f>
        <v xml:space="preserve"> </v>
      </c>
      <c r="C107" s="9" t="str">
        <f>IF(OR(C$95="SFILL",C$95="HFILL",C$95="S",C$95="",C$95="STD",C$95="A",C$95="AES",C$95="F",C$95="Fiber")," ",IF(OR(C$95="E",C$95="EMB"),IF(MOD(C106,9)=1,"—",16*C106-15),IF(OR(C$95="M",C$95="MADI"),"—","Err")))</f>
        <v xml:space="preserve"> </v>
      </c>
      <c r="D107" s="7" t="str">
        <f>IF(OR(C$95="SFILL",C$95="HFILL",C$95="S",C$95="",C$95="STD",C$95="A",C$95="AES",C$95="F",C$95="Fiber")," ",IF(OR(C$95="E",C$95="EMB"),IF(MOD(C106,9)=1,"—",16*C106),IF(OR(C$95="M",C$95="MADI"),"—","Err")))</f>
        <v xml:space="preserve"> </v>
      </c>
      <c r="E107" s="9" t="str">
        <f>IF(OR(E$95="SFILL",E$95="HFILL",E$95="S",E$95="",E$95="STD",E$95="A",E$95="AES",E$95="F",E$95="Fiber")," ",IF(OR(E$95="E",E$95="EMB"),IF(MOD(E106,9)=1,"—",16*E106-15),IF(OR(E$95="M",E$95="MADI"),"—","Err")))</f>
        <v xml:space="preserve"> </v>
      </c>
      <c r="F107" s="7" t="str">
        <f>IF(OR(E$95="SFILL",E$95="HFILL",E$95="S",E$95="",E$95="STD",E$95="A",E$95="AES",E$95="F",E$95="Fiber")," ",IF(OR(E$95="E",E$95="EMB"),IF(MOD(E106,9)=1,"—",16*E106),IF(OR(E$95="M",E$95="MADI"),"—","Err")))</f>
        <v xml:space="preserve"> </v>
      </c>
      <c r="G107" s="9" t="str">
        <f>IF(OR(G$95="SFILL",G$95="HFILL",G$95="S",G$95="",G$95="STD",G$95="A",G$95="AES",G$95="F",G$95="Fiber")," ",IF(OR(G$95="E",G$95="EMB"),IF(MOD(G106,9)=1,"—",16*G106-15),IF(OR(G$95="M",G$95="MADI"),"—","Err")))</f>
        <v xml:space="preserve"> </v>
      </c>
      <c r="H107" s="7" t="str">
        <f>IF(OR(G$95="SFILL",G$95="HFILL",G$95="S",G$95="",G$95="STD",G$95="A",G$95="AES",G$95="F",G$95="Fiber")," ",IF(OR(G$95="E",G$95="EMB"),IF(MOD(G106,9)=1,"—",16*G106),IF(OR(G$95="M",G$95="MADI"),"—","Err")))</f>
        <v xml:space="preserve"> </v>
      </c>
      <c r="I107" s="9" t="str">
        <f>IF(OR(I$95="SFILL",I$95="HFILL",I$95="S",I$95="",I$95="STD",I$95="A",I$95="AES",I$95="F",I$95="Fiber")," ",IF(OR(I$95="E",I$95="EMB"),IF(MOD(I106,9)=1,"—",16*I106-15),IF(OR(I$95="M",I$95="MADI"),"—","Err")))</f>
        <v xml:space="preserve"> </v>
      </c>
      <c r="J107" s="7" t="str">
        <f>IF(OR(I$95="SFILL",I$95="HFILL",I$95="S",I$95="",I$95="STD",I$95="A",I$95="AES",I$95="F",I$95="Fiber")," ",IF(OR(I$95="E",I$95="EMB"),IF(MOD(I106,9)=1,"—",16*I106),IF(OR(I$95="M",I$95="MADI"),"—","Err")))</f>
        <v xml:space="preserve"> </v>
      </c>
      <c r="K107" s="9" t="str">
        <f>IF(OR(K$95="SFILL",K$95="HFILL",K$95="S",K$95="",K$95="STD",K$95="A",K$95="AES",K$95="F",K$95="Fiber")," ",IF(OR(K$95="E",K$95="EMB"),IF(MOD(K106,9)=1,"—",16*K106-15),IF(OR(K$95="M",K$95="MADI"),"—","Err")))</f>
        <v xml:space="preserve"> </v>
      </c>
      <c r="L107" s="7" t="str">
        <f>IF(OR(K$95="SFILL",K$95="HFILL",K$95="S",K$95="",K$95="STD",K$95="A",K$95="AES",K$95="F",K$95="Fiber")," ",IF(OR(K$95="E",K$95="EMB"),IF(MOD(K106,9)=1,"—",16*K106),IF(OR(K$95="M",K$95="MADI"),"—","Err")))</f>
        <v xml:space="preserve"> </v>
      </c>
      <c r="M107" s="9" t="str">
        <f>IF(OR(M$95="SFILL",M$95="HFILL",M$95="S",M$95="",M$95="STD",M$95="A",M$95="AES",M$95="F",M$95="Fiber")," ",IF(OR(M$95="E",M$95="EMB"),IF(MOD(M106,9)=1,"—",16*M106-15),IF(OR(M$95="M",M$95="MADI"),"—","Err")))</f>
        <v xml:space="preserve"> </v>
      </c>
      <c r="N107" s="7" t="str">
        <f>IF(OR(M$95="SFILL",M$95="HFILL",M$95="S",M$95="",M$95="STD",M$95="A",M$95="AES",M$95="F",M$95="Fiber")," ",IF(OR(M$95="E",M$95="EMB"),IF(MOD(M106,9)=1,"—",16*M106),IF(OR(M$95="M",M$95="MADI"),"—","Err")))</f>
        <v xml:space="preserve"> </v>
      </c>
      <c r="O107" s="9" t="str">
        <f>IF(OR(O$95="SFILL",O$95="HFILL",O$95="S",O$95="",O$95="STD",O$95="A",O$95="AES",O$95="F",O$95="Fiber")," ",IF(OR(O$95="E",O$95="EMB"),IF(MOD(O106,9)=1,"—",16*O106-15),IF(OR(O$95="M",O$95="MADI"),"—","Err")))</f>
        <v xml:space="preserve"> </v>
      </c>
      <c r="P107" s="7" t="str">
        <f>IF(OR(O$95="SFILL",O$95="HFILL",O$95="S",O$95="",O$95="STD",O$95="A",O$95="AES",O$95="F",O$95="Fiber")," ",IF(OR(O$95="E",O$95="EMB"),IF(MOD(O106,9)=1,"—",16*O106),IF(OR(O$95="M",O$95="MADI"),"—","Err")))</f>
        <v xml:space="preserve"> </v>
      </c>
      <c r="Q107" s="9" t="str">
        <f>IF(OR(Q$95="SFILL",Q$95="HFILL",Q$95="S",Q$95="",Q$95="STD",Q$95="A",Q$95="AES",Q$95="F",Q$95="Fiber")," ",IF(OR(Q$95="E",Q$95="EMB"),IF(MOD(Q106,9)=1,"—",16*Q106-15),IF(OR(Q$95="M",Q$95="MADI"),"—","Err")))</f>
        <v xml:space="preserve"> </v>
      </c>
      <c r="R107" s="7" t="str">
        <f>IF(OR(Q$95="SFILL",Q$95="HFILL",Q$95="S",Q$95="",Q$95="STD",Q$95="A",Q$95="AES",Q$95="F",Q$95="Fiber")," ",IF(OR(Q$95="E",Q$95="EMB"),IF(MOD(Q106,9)=1,"—",16*Q106),IF(OR(Q$95="M",Q$95="MADI"),"—","Err")))</f>
        <v xml:space="preserve"> </v>
      </c>
      <c r="S107" s="9" t="str">
        <f>IF(OR(S$95="SFILL",S$95="HFILL",S$95="S",S$95="",S$95="STD",S$95="A",S$95="AES",S$95="F",S$95="Fiber")," ",IF(OR(S$95="E",S$95="EMB"),IF(MOD(S106,9)=1,"—",16*S106-15),IF(OR(S$95="M",S$95="MADI"),"—","Err")))</f>
        <v xml:space="preserve"> </v>
      </c>
      <c r="T107" s="7" t="str">
        <f>IF(OR(S$95="SFILL",S$95="HFILL",S$95="S",S$95="",S$95="STD",S$95="A",S$95="AES",S$95="F",S$95="Fiber")," ",IF(OR(S$95="E",S$95="EMB"),IF(MOD(S106,9)=1,"—",16*S106),IF(OR(S$95="M",S$95="MADI"),"—","Err")))</f>
        <v xml:space="preserve"> </v>
      </c>
      <c r="U107" s="9" t="str">
        <f>IF(OR(U$95="SFILL",U$95="HFILL",U$95="S",U$95="",U$95="STD",U$95="A",U$95="AES",U$95="F",U$95="Fiber")," ",IF(OR(U$95="E",U$95="EMB"),IF(MOD(U106,9)=1,"—",16*U106-15),IF(OR(U$95="M",U$95="MADI"),"—","Err")))</f>
        <v xml:space="preserve"> </v>
      </c>
      <c r="V107" s="7" t="str">
        <f>IF(OR(U$95="SFILL",U$95="HFILL",U$95="S",U$95="",U$95="STD",U$95="A",U$95="AES",U$95="F",U$95="Fiber")," ",IF(OR(U$95="E",U$95="EMB"),IF(MOD(U106,9)=1,"—",16*U106),IF(OR(U$95="M",U$95="MADI"),"—","Err")))</f>
        <v xml:space="preserve"> </v>
      </c>
      <c r="W107" s="9" t="str">
        <f>IF(OR(W$95="SFILL",W$95="HFILL",W$95="S",W$95="",W$95="STD",W$95="A",W$95="AES",W$95="F",W$95="Fiber")," ",IF(OR(W$95="E",W$95="EMB"),IF(MOD(W106,9)=1,"—",16*W106-15),IF(OR(W$95="M",W$95="MADI"),"—","Err")))</f>
        <v xml:space="preserve"> </v>
      </c>
      <c r="X107" s="7" t="str">
        <f>IF(OR(W$95="SFILL",W$95="HFILL",W$95="S",W$95="",W$95="STD",W$95="A",W$95="AES",W$95="F",W$95="Fiber")," ",IF(OR(W$95="E",W$95="EMB"),IF(MOD(W106,9)=1,"—",16*W106),IF(OR(W$95="M",W$95="MADI"),"—","Err")))</f>
        <v xml:space="preserve"> </v>
      </c>
      <c r="Y107" s="9" t="str">
        <f>IF(OR(Y$95="SFILL",Y$95="HFILL",Y$95="S",Y$95="",Y$95="STD",Y$95="A",Y$95="AES",Y$95="F",Y$95="Fiber")," ",IF(OR(Y$95="E",Y$95="EMB"),IF(MOD(Y106,9)=1,"—",16*Y106-15),IF(OR(Y$95="M",Y$95="MADI"),"—","Err")))</f>
        <v xml:space="preserve"> </v>
      </c>
      <c r="Z107" s="7" t="str">
        <f>IF(OR(Y$95="SFILL",Y$95="HFILL",Y$95="S",Y$95="",Y$95="STD",Y$95="A",Y$95="AES",Y$95="F",Y$95="Fiber")," ",IF(OR(Y$95="E",Y$95="EMB"),IF(MOD(Y106,9)=1,"—",16*Y106),IF(OR(Y$95="M",Y$95="MADI"),"—","Err")))</f>
        <v xml:space="preserve"> </v>
      </c>
      <c r="AA107" s="9" t="str">
        <f>IF(OR(AA$95="SFILL",AA$95="HFILL",AA$95="S",AA$95="",AA$95="STD",AA$95="A",AA$95="AES",AA$95="F",AA$95="Fiber")," ",IF(OR(AA$95="E",AA$95="EMB"),IF(MOD(AA106,9)=1,"—",16*AA106-15),IF(OR(AA$95="M",AA$95="MADI"),"—","Err")))</f>
        <v xml:space="preserve"> </v>
      </c>
      <c r="AB107" s="7" t="str">
        <f>IF(OR(AA$95="SFILL",AA$95="HFILL",AA$95="S",AA$95="",AA$95="STD",AA$95="A",AA$95="AES",AA$95="F",AA$95="Fiber")," ",IF(OR(AA$95="E",AA$95="EMB"),IF(MOD(AA106,9)=1,"—",16*AA106),IF(OR(AA$95="M",AA$95="MADI"),"—","Err")))</f>
        <v xml:space="preserve"> </v>
      </c>
      <c r="AC107" s="9" t="str">
        <f>IF(OR(AC$95="SFILL",AC$95="HFILL",AC$95="S",AC$95="",AC$95="STD",AC$95="A",AC$95="AES",AC$95="F",AC$95="Fiber")," ",IF(OR(AC$95="E",AC$95="EMB"),IF(MOD(AC106,9)=1,"—",16*AC106-15),IF(OR(AC$95="M",AC$95="MADI"),"—","Err")))</f>
        <v xml:space="preserve"> </v>
      </c>
      <c r="AD107" s="7" t="str">
        <f>IF(OR(AC$95="SFILL",AC$95="HFILL",AC$95="S",AC$95="",AC$95="STD",AC$95="A",AC$95="AES",AC$95="F",AC$95="Fiber")," ",IF(OR(AC$95="E",AC$95="EMB"),IF(MOD(AC106,9)=1,"—",16*AC106),IF(OR(AC$95="M",AC$95="MADI"),"—","Err")))</f>
        <v xml:space="preserve"> </v>
      </c>
      <c r="AE107" s="9" t="str">
        <f>IF(OR(AE$95="SFILL",AE$95="HFILL",AE$95="S",AE$95="",AE$95="STD",AE$95="A",AE$95="AES",AE$95="F",AE$95="Fiber")," ",IF(OR(AE$95="E",AE$95="EMB"),IF(MOD(AE106,9)=1,"—",16*AE106-15),IF(OR(AE$95="M",AE$95="MADI"),"—","Err")))</f>
        <v xml:space="preserve"> </v>
      </c>
      <c r="AF107" s="7" t="str">
        <f>IF(OR(AE$95="SFILL",AE$95="HFILL",AE$95="S",AE$95="",AE$95="STD",AE$95="A",AE$95="AES",AE$95="F",AE$95="Fiber")," ",IF(OR(AE$95="E",AE$95="EMB"),IF(MOD(AE106,9)=1,"—",16*AE106),IF(OR(AE$95="M",AE$95="MADI"),"—","Err")))</f>
        <v xml:space="preserve"> </v>
      </c>
      <c r="AG107" s="9" t="str">
        <f>IF(OR(AG$95="SFILL",AG$95="HFILL",AG$95="S",AG$95="",AG$95="STD",AG$95="A",AG$95="AES",AG$95="F",AG$95="Fiber")," ",IF(OR(AG$95="E",AG$95="EMB"),IF(MOD(AG106,9)=1,"—",16*AG106-15),IF(OR(AG$95="M",AG$95="MADI"),"—","Err")))</f>
        <v xml:space="preserve"> </v>
      </c>
      <c r="AH107" s="7" t="str">
        <f>IF(OR(AG$95="SFILL",AG$95="HFILL",AG$95="S",AG$95="",AG$95="STD",AG$95="A",AG$95="AES",AG$95="F",AG$95="Fiber")," ",IF(OR(AG$95="E",AG$95="EMB"),IF(MOD(AG106,9)=1,"—",16*AG106),IF(OR(AG$95="M",AG$95="MADI"),"—","Err")))</f>
        <v xml:space="preserve"> </v>
      </c>
      <c r="AI107" s="9" t="str">
        <f>IF(OR(AI$95="SFILL",AI$95="HFILL",AI$95="S",AI$95="",AI$95="STD",AI$95="A",AI$95="AES",AI$95="F",AI$95="Fiber")," ",IF(OR(AI$95="E",AI$95="EMB"),IF(MOD(AI106,9)=1,"—",16*AI106-15),IF(OR(AI$95="M",AI$95="MADI"),"—","Err")))</f>
        <v xml:space="preserve"> </v>
      </c>
      <c r="AJ107" s="7" t="str">
        <f>IF(OR(AI$95="SFILL",AI$95="HFILL",AI$95="S",AI$95="",AI$95="STD",AI$95="A",AI$95="AES",AI$95="F",AI$95="Fiber")," ",IF(OR(AI$95="E",AI$95="EMB"),IF(MOD(AI106,9)=1,"—",16*AI106),IF(OR(AI$95="M",AI$95="MADI"),"—","Err")))</f>
        <v xml:space="preserve"> </v>
      </c>
      <c r="AK107" s="9" t="str">
        <f>IF(OR(AK$95="SFILL",AK$95="HFILL",AK$95="S",AK$95="",AK$95="STD",AK$95="A",AK$95="AES",AK$95="F",AK$95="Fiber")," ",IF(OR(AK$95="E",AK$95="EMB"),IF(MOD(AK106,9)=1,"—",16*AK106-15),IF(OR(AK$95="M",AK$95="MADI"),"—","Err")))</f>
        <v xml:space="preserve"> </v>
      </c>
      <c r="AL107" s="7" t="str">
        <f>IF(OR(AK$95="SFILL",AK$95="HFILL",AK$95="S",AK$95="",AK$95="STD",AK$95="A",AK$95="AES",AK$95="F",AK$95="Fiber")," ",IF(OR(AK$95="E",AK$95="EMB"),IF(MOD(AK106,9)=1,"—",16*AK106),IF(OR(AK$95="M",AK$95="MADI"),"—","Err")))</f>
        <v xml:space="preserve"> </v>
      </c>
      <c r="AM107" s="9" t="str">
        <f>IF(OR(AM$95="SFILL",AM$95="HFILL",AM$95="S",AM$95="",AM$95="STD",AM$95="A",AM$95="AES",AM$95="F",AM$95="Fiber")," ",IF(OR(AM$95="E",AM$95="EMB"),IF(MOD(AM106,9)=1,"—",16*AM106-15),IF(OR(AM$95="M",AM$95="MADI"),"—","Err")))</f>
        <v xml:space="preserve"> </v>
      </c>
      <c r="AN107" s="7" t="str">
        <f>IF(OR(AM$95="SFILL",AM$95="HFILL",AM$95="S",AM$95="",AM$95="STD",AM$95="A",AM$95="AES",AM$95="F",AM$95="Fiber")," ",IF(OR(AM$95="E",AM$95="EMB"),IF(MOD(AM106,9)=1,"—",16*AM106),IF(OR(AM$95="M",AM$95="MADI"),"—","Err")))</f>
        <v xml:space="preserve"> </v>
      </c>
      <c r="AO107" s="9" t="str">
        <f>IF(OR(AO$95="SFILL",AO$95="HFILL",AO$95="S",AO$95="",AO$95="STD",AO$95="A",AO$95="AES",AO$95="F",AO$95="Fiber")," ",IF(OR(AO$95="E",AO$95="EMB"),IF(MOD(AO106,9)=1,"—",16*AO106-15),IF(OR(AO$95="M",AO$95="MADI"),"—","Err")))</f>
        <v>—</v>
      </c>
      <c r="AP107" s="7" t="str">
        <f>IF(OR(AO$95="SFILL",AO$95="HFILL",AO$95="S",AO$95="",AO$95="STD",AO$95="A",AO$95="AES",AO$95="F",AO$95="Fiber")," ",IF(OR(AO$95="E",AO$95="EMB"),IF(MOD(AO106,9)=1,"—",16*AO106),IF(OR(AO$95="M",AO$95="MADI"),"—","Err")))</f>
        <v>—</v>
      </c>
      <c r="AQ107" s="9">
        <f>IF(OR(AQ$95="SFILL",AQ$95="HFILL",AQ$95="S",AQ$95="",AQ$95="STD",AQ$95="A",AQ$95="AES",AQ$95="F",AQ$95="Fiber")," ",IF(OR(AQ$95="E",AQ$95="EMB"),IF(MOD(AQ106,9)=1,"—",16*AQ106-15),IF(OR(AQ$95="M",AQ$95="MADI"),"—","Err")))</f>
        <v>3825</v>
      </c>
      <c r="AR107" s="7">
        <f>IF(OR(AQ$95="SFILL",AQ$95="HFILL",AQ$95="S",AQ$95="",AQ$95="STD",AQ$95="A",AQ$95="AES",AQ$95="F",AQ$95="Fiber")," ",IF(OR(AQ$95="E",AQ$95="EMB"),IF(MOD(AQ106,9)=1,"—",16*AQ106),IF(OR(AQ$95="M",AQ$95="MADI"),"—","Err")))</f>
        <v>3840</v>
      </c>
      <c r="AS107" s="9" t="str">
        <f>IF(OR(AS$95="SFILL",AS$95="HFILL",AS$95="S",AS$95="",AS$95="STD",AS$95="A",AS$95="AES",AS$95="F",AS$95="Fiber")," ",IF(OR(AS$95="E",AS$95="EMB"),IF(MOD(AS106,9)=1,"—",16*AS106-15),IF(OR(AS$95="M",AS$95="MADI"),"—","Err")))</f>
        <v xml:space="preserve"> </v>
      </c>
      <c r="AT107" s="7" t="str">
        <f>IF(OR(AS$95="SFILL",AS$95="HFILL",AS$95="S",AS$95="",AS$95="STD",AS$95="A",AS$95="AES",AS$95="F",AS$95="Fiber")," ",IF(OR(AS$95="E",AS$95="EMB"),IF(MOD(AS106,9)=1,"—",16*AS106),IF(OR(AS$95="M",AS$95="MADI"),"—","Err")))</f>
        <v xml:space="preserve"> </v>
      </c>
      <c r="AU107" s="9" t="str">
        <f>IF(OR(AU$95="SFILL",AU$95="HFILL",AU$95="S",AU$95="",AU$95="STD",AU$95="A",AU$95="AES",AU$95="F",AU$95="Fiber")," ",IF(OR(AU$95="E",AU$95="EMB"),IF(MOD(AU106,9)=1,"—",16*AU106-15),IF(OR(AU$95="M",AU$95="MADI"),"—","Err")))</f>
        <v xml:space="preserve"> </v>
      </c>
      <c r="AV107" s="7" t="str">
        <f>IF(OR(AU$95="SFILL",AU$95="HFILL",AU$95="S",AU$95="",AU$95="STD",AU$95="A",AU$95="AES",AU$95="F",AU$95="Fiber")," ",IF(OR(AU$95="E",AU$95="EMB"),IF(MOD(AU106,9)=1,"—",16*AU106),IF(OR(AU$95="M",AU$95="MADI"),"—","Err")))</f>
        <v xml:space="preserve"> </v>
      </c>
      <c r="AW107" s="9" t="str">
        <f>IF(OR(AW$95="SFILL",AW$95="HFILL",AW$95="S",AW$95="",AW$95="STD",AW$95="A",AW$95="AES",AW$95="F",AW$95="Fiber")," ",IF(OR(AW$95="E",AW$95="EMB"),IF(MOD(AW106,9)=1,"—",16*AW106-15),IF(OR(AW$95="M",AW$95="MADI"),"—","Err")))</f>
        <v xml:space="preserve"> </v>
      </c>
      <c r="AX107" s="7" t="str">
        <f>IF(OR(AW$95="SFILL",AW$95="HFILL",AW$95="S",AW$95="",AW$95="STD",AW$95="A",AW$95="AES",AW$95="F",AW$95="Fiber")," ",IF(OR(AW$95="E",AW$95="EMB"),IF(MOD(AW106,9)=1,"—",16*AW106),IF(OR(AW$95="M",AW$95="MADI"),"—","Err")))</f>
        <v xml:space="preserve"> </v>
      </c>
      <c r="AY107" s="9" t="str">
        <f>IF(OR(AY$95="SFILL",AY$95="HFILL",AY$95="S",AY$95="",AY$95="STD",AY$95="A",AY$95="AES",AY$95="F",AY$95="Fiber")," ",IF(OR(AY$95="E",AY$95="EMB"),IF(MOD(AY106,9)=1,"—",16*AY106-15),IF(OR(AY$95="M",AY$95="MADI"),"—","Err")))</f>
        <v xml:space="preserve"> </v>
      </c>
      <c r="AZ107" s="7" t="str">
        <f>IF(OR(AY$95="SFILL",AY$95="HFILL",AY$95="S",AY$95="",AY$95="STD",AY$95="A",AY$95="AES",AY$95="F",AY$95="Fiber")," ",IF(OR(AY$95="E",AY$95="EMB"),IF(MOD(AY106,9)=1,"—",16*AY106),IF(OR(AY$95="M",AY$95="MADI"),"—","Err")))</f>
        <v xml:space="preserve"> </v>
      </c>
      <c r="BA107" s="9" t="str">
        <f>IF(OR(BA$95="SFILL",BA$95="HFILL",BA$95="S",BA$95="",BA$95="STD",BA$95="A",BA$95="AES",BA$95="F",BA$95="Fiber")," ",IF(OR(BA$95="E",BA$95="EMB"),IF(MOD(BA106,9)=1,"—",16*BA106-15),IF(OR(BA$95="M",BA$95="MADI"),"—","Err")))</f>
        <v xml:space="preserve"> </v>
      </c>
      <c r="BB107" s="7" t="str">
        <f>IF(OR(BA$95="SFILL",BA$95="HFILL",BA$95="S",BA$95="",BA$95="STD",BA$95="A",BA$95="AES",BA$95="F",BA$95="Fiber")," ",IF(OR(BA$95="E",BA$95="EMB"),IF(MOD(BA106,9)=1,"—",16*BA106),IF(OR(BA$95="M",BA$95="MADI"),"—","Err")))</f>
        <v xml:space="preserve"> </v>
      </c>
      <c r="BC107" s="9" t="str">
        <f>IF(OR(BC$95="SFILL",BC$95="HFILL",BC$95="S",BC$95="",BC$95="STD",BC$95="A",BC$95="AES",BC$95="F",BC$95="Fiber")," ",IF(OR(BC$95="E",BC$95="EMB"),IF(MOD(BC106,9)=1,"—",16*BC106-15),IF(OR(BC$95="M",BC$95="MADI"),"—","Err")))</f>
        <v xml:space="preserve"> </v>
      </c>
      <c r="BD107" s="7" t="str">
        <f>IF(OR(BC$95="SFILL",BC$95="HFILL",BC$95="S",BC$95="",BC$95="STD",BC$95="A",BC$95="AES",BC$95="F",BC$95="Fiber")," ",IF(OR(BC$95="E",BC$95="EMB"),IF(MOD(BC106,9)=1,"—",16*BC106),IF(OR(BC$95="M",BC$95="MADI"),"—","Err")))</f>
        <v xml:space="preserve"> </v>
      </c>
      <c r="BE107" s="9" t="str">
        <f>IF(OR(BE$95="SFILL",BE$95="HFILL",BE$95="S",BE$95="",BE$95="STD",BE$95="A",BE$95="AES",BE$95="F",BE$95="Fiber")," ",IF(OR(BE$95="E",BE$95="EMB"),IF(MOD(BE106,9)=1,"—",16*BE106-15),IF(OR(BE$95="M",BE$95="MADI"),"—","Err")))</f>
        <v>—</v>
      </c>
      <c r="BF107" s="7" t="str">
        <f>IF(OR(BE$95="SFILL",BE$95="HFILL",BE$95="S",BE$95="",BE$95="STD",BE$95="A",BE$95="AES",BE$95="F",BE$95="Fiber")," ",IF(OR(BE$95="E",BE$95="EMB"),IF(MOD(BE106,9)=1,"—",16*BE106),IF(OR(BE$95="M",BE$95="MADI"),"—","Err")))</f>
        <v>—</v>
      </c>
      <c r="BG107" s="9">
        <f>IF(OR(BG$95="SFILL",BG$95="HFILL",BG$95="S",BG$95="",BG$95="STD",BG$95="A",BG$95="AES",BG$95="F",BG$95="Fiber")," ",IF(OR(BG$95="E",BG$95="EMB"),IF(MOD(BG106,9)=1,"—",16*BG106-15),IF(OR(BG$95="M",BG$95="MADI"),"—","Err")))</f>
        <v>2673</v>
      </c>
      <c r="BH107" s="7">
        <f>IF(OR(BG$95="SFILL",BG$95="HFILL",BG$95="S",BG$95="",BG$95="STD",BG$95="A",BG$95="AES",BG$95="F",BG$95="Fiber")," ",IF(OR(BG$95="E",BG$95="EMB"),IF(MOD(BG106,9)=1,"—",16*BG106),IF(OR(BG$95="M",BG$95="MADI"),"—","Err")))</f>
        <v>2688</v>
      </c>
      <c r="BI107" s="9" t="str">
        <f>IF(OR(BI$95="SFILL",BI$95="HFILL",BI$95="S",BI$95="",BI$95="STD",BI$95="A",BI$95="AES",BI$95="F",BI$95="Fiber")," ",IF(OR(BI$95="E",BI$95="EMB"),IF(MOD(BI106,9)=1,"—",16*BI106-15),IF(OR(BI$95="M",BI$95="MADI"),"—","Err")))</f>
        <v xml:space="preserve"> </v>
      </c>
      <c r="BJ107" s="7" t="str">
        <f>IF(OR(BI$95="SFILL",BI$95="HFILL",BI$95="S",BI$95="",BI$95="STD",BI$95="A",BI$95="AES",BI$95="F",BI$95="Fiber")," ",IF(OR(BI$95="E",BI$95="EMB"),IF(MOD(BI106,9)=1,"—",16*BI106),IF(OR(BI$95="M",BI$95="MADI"),"—","Err")))</f>
        <v xml:space="preserve"> </v>
      </c>
      <c r="BK107" s="9" t="str">
        <f>IF(OR(BK$95="SFILL",BK$95="HFILL",BK$95="S",BK$95="",BK$95="STD",BK$95="A",BK$95="AES",BK$95="F",BK$95="Fiber")," ",IF(OR(BK$95="E",BK$95="EMB"),IF(MOD(BK106,9)=1,"—",16*BK106-15),IF(OR(BK$95="M",BK$95="MADI"),"—","Err")))</f>
        <v xml:space="preserve"> </v>
      </c>
      <c r="BL107" s="7" t="str">
        <f>IF(OR(BK$95="SFILL",BK$95="HFILL",BK$95="S",BK$95="",BK$95="STD",BK$95="A",BK$95="AES",BK$95="F",BK$95="Fiber")," ",IF(OR(BK$95="E",BK$95="EMB"),IF(MOD(BK106,9)=1,"—",16*BK106),IF(OR(BK$95="M",BK$95="MADI"),"—","Err")))</f>
        <v xml:space="preserve"> </v>
      </c>
      <c r="BM107" s="11"/>
      <c r="BN107" s="15"/>
    </row>
    <row r="108" spans="1:66" x14ac:dyDescent="0.25">
      <c r="A108" s="8">
        <f>(A$92)*9-2</f>
        <v>574</v>
      </c>
      <c r="B108" s="32"/>
      <c r="C108" s="8">
        <f>(C$92)*9-2</f>
        <v>565</v>
      </c>
      <c r="D108" s="32"/>
      <c r="E108" s="8">
        <f>(E$92)*9-2</f>
        <v>556</v>
      </c>
      <c r="F108" s="32"/>
      <c r="G108" s="8">
        <f>(G$92)*9-2</f>
        <v>547</v>
      </c>
      <c r="H108" s="32"/>
      <c r="I108" s="8">
        <f>(I$92)*9-2</f>
        <v>538</v>
      </c>
      <c r="J108" s="32"/>
      <c r="K108" s="8">
        <f>(K$92)*9-2</f>
        <v>529</v>
      </c>
      <c r="L108" s="32"/>
      <c r="M108" s="8">
        <f>(M$92)*9-2</f>
        <v>520</v>
      </c>
      <c r="N108" s="32"/>
      <c r="O108" s="8">
        <f>(O$92)*9-2</f>
        <v>511</v>
      </c>
      <c r="P108" s="32"/>
      <c r="Q108" s="8">
        <f>(Q$92)*9-2</f>
        <v>502</v>
      </c>
      <c r="R108" s="32"/>
      <c r="S108" s="8">
        <f>(S$92)*9-2</f>
        <v>493</v>
      </c>
      <c r="T108" s="32"/>
      <c r="U108" s="8">
        <f>(U$92)*9-2</f>
        <v>484</v>
      </c>
      <c r="V108" s="32"/>
      <c r="W108" s="8">
        <f>(W$92)*9-2</f>
        <v>475</v>
      </c>
      <c r="X108" s="32"/>
      <c r="Y108" s="8">
        <f>(Y$92)*9-2</f>
        <v>466</v>
      </c>
      <c r="Z108" s="32"/>
      <c r="AA108" s="8">
        <f>(AA$92)*9-2</f>
        <v>457</v>
      </c>
      <c r="AB108" s="32"/>
      <c r="AC108" s="8">
        <f>(AC$92)*9-2</f>
        <v>448</v>
      </c>
      <c r="AD108" s="32"/>
      <c r="AE108" s="8">
        <f>(AE$92)*9-2</f>
        <v>439</v>
      </c>
      <c r="AF108" s="32"/>
      <c r="AG108" s="8">
        <f>(AG$92)*9-2</f>
        <v>286</v>
      </c>
      <c r="AH108" s="32"/>
      <c r="AI108" s="8">
        <f>(AI$92)*9-2</f>
        <v>277</v>
      </c>
      <c r="AJ108" s="32"/>
      <c r="AK108" s="8">
        <f>(AK$92)*9-2</f>
        <v>268</v>
      </c>
      <c r="AL108" s="32"/>
      <c r="AM108" s="8">
        <f>(AM$92)*9-2</f>
        <v>259</v>
      </c>
      <c r="AN108" s="32"/>
      <c r="AO108" s="8">
        <f>(AO$92)*9-2</f>
        <v>250</v>
      </c>
      <c r="AP108" s="32"/>
      <c r="AQ108" s="8">
        <f>(AQ$92)*9-2</f>
        <v>241</v>
      </c>
      <c r="AR108" s="32"/>
      <c r="AS108" s="8">
        <f>(AS$92)*9-2</f>
        <v>232</v>
      </c>
      <c r="AT108" s="32"/>
      <c r="AU108" s="8">
        <f>(AU$92)*9-2</f>
        <v>223</v>
      </c>
      <c r="AV108" s="32"/>
      <c r="AW108" s="8">
        <f>(AW$92)*9-2</f>
        <v>214</v>
      </c>
      <c r="AX108" s="32"/>
      <c r="AY108" s="8">
        <f>(AY$92)*9-2</f>
        <v>205</v>
      </c>
      <c r="AZ108" s="32"/>
      <c r="BA108" s="8">
        <f>(BA$92)*9-2</f>
        <v>196</v>
      </c>
      <c r="BB108" s="32"/>
      <c r="BC108" s="8">
        <f>(BC$92)*9-2</f>
        <v>187</v>
      </c>
      <c r="BD108" s="32"/>
      <c r="BE108" s="8">
        <f>(BE$92)*9-2</f>
        <v>178</v>
      </c>
      <c r="BF108" s="32"/>
      <c r="BG108" s="8">
        <f>(BG$92)*9-2</f>
        <v>169</v>
      </c>
      <c r="BH108" s="32"/>
      <c r="BI108" s="8">
        <f>(BI$92)*9-2</f>
        <v>160</v>
      </c>
      <c r="BJ108" s="32"/>
      <c r="BK108" s="8">
        <f>(BK$92)*9-2</f>
        <v>151</v>
      </c>
      <c r="BL108" s="32"/>
      <c r="BM108" s="3"/>
      <c r="BN108" s="13"/>
    </row>
    <row r="109" spans="1:66" x14ac:dyDescent="0.25">
      <c r="A109" s="9" t="str">
        <f>IF(OR(A$95="SFILL",A$95="HFILL",A$95="S",A$95="",A$95="STD",A$95="A",A$95="AES",A$95="F",A$95="Fiber")," ",IF(OR(A$95="E",A$95="EMB"),IF(MOD(A108,9)=1,"—",16*A108-15),IF(OR(A$95="M",A$95="MADI"),"—","Err")))</f>
        <v xml:space="preserve"> </v>
      </c>
      <c r="B109" s="7" t="str">
        <f>IF(OR(A$95="SFILL",A$95="HFILL",A$95="S",A$95="",A$95="STD",A$95="A",A$95="AES",A$95="F",A$95="Fiber")," ",IF(OR(A$95="E",A$95="EMB"),IF(MOD(A108,9)=1,"—",16*A108),IF(OR(A$95="M",A$95="MADI"),"—","Err")))</f>
        <v xml:space="preserve"> </v>
      </c>
      <c r="C109" s="9" t="str">
        <f>IF(OR(C$95="SFILL",C$95="HFILL",C$95="S",C$95="",C$95="STD",C$95="A",C$95="AES",C$95="F",C$95="Fiber")," ",IF(OR(C$95="E",C$95="EMB"),IF(MOD(C108,9)=1,"—",16*C108-15),IF(OR(C$95="M",C$95="MADI"),"—","Err")))</f>
        <v xml:space="preserve"> </v>
      </c>
      <c r="D109" s="7" t="str">
        <f>IF(OR(C$95="SFILL",C$95="HFILL",C$95="S",C$95="",C$95="STD",C$95="A",C$95="AES",C$95="F",C$95="Fiber")," ",IF(OR(C$95="E",C$95="EMB"),IF(MOD(C108,9)=1,"—",16*C108),IF(OR(C$95="M",C$95="MADI"),"—","Err")))</f>
        <v xml:space="preserve"> </v>
      </c>
      <c r="E109" s="9" t="str">
        <f>IF(OR(E$95="SFILL",E$95="HFILL",E$95="S",E$95="",E$95="STD",E$95="A",E$95="AES",E$95="F",E$95="Fiber")," ",IF(OR(E$95="E",E$95="EMB"),IF(MOD(E108,9)=1,"—",16*E108-15),IF(OR(E$95="M",E$95="MADI"),"—","Err")))</f>
        <v xml:space="preserve"> </v>
      </c>
      <c r="F109" s="7" t="str">
        <f>IF(OR(E$95="SFILL",E$95="HFILL",E$95="S",E$95="",E$95="STD",E$95="A",E$95="AES",E$95="F",E$95="Fiber")," ",IF(OR(E$95="E",E$95="EMB"),IF(MOD(E108,9)=1,"—",16*E108),IF(OR(E$95="M",E$95="MADI"),"—","Err")))</f>
        <v xml:space="preserve"> </v>
      </c>
      <c r="G109" s="9" t="str">
        <f>IF(OR(G$95="SFILL",G$95="HFILL",G$95="S",G$95="",G$95="STD",G$95="A",G$95="AES",G$95="F",G$95="Fiber")," ",IF(OR(G$95="E",G$95="EMB"),IF(MOD(G108,9)=1,"—",16*G108-15),IF(OR(G$95="M",G$95="MADI"),"—","Err")))</f>
        <v xml:space="preserve"> </v>
      </c>
      <c r="H109" s="7" t="str">
        <f>IF(OR(G$95="SFILL",G$95="HFILL",G$95="S",G$95="",G$95="STD",G$95="A",G$95="AES",G$95="F",G$95="Fiber")," ",IF(OR(G$95="E",G$95="EMB"),IF(MOD(G108,9)=1,"—",16*G108),IF(OR(G$95="M",G$95="MADI"),"—","Err")))</f>
        <v xml:space="preserve"> </v>
      </c>
      <c r="I109" s="9" t="str">
        <f>IF(OR(I$95="SFILL",I$95="HFILL",I$95="S",I$95="",I$95="STD",I$95="A",I$95="AES",I$95="F",I$95="Fiber")," ",IF(OR(I$95="E",I$95="EMB"),IF(MOD(I108,9)=1,"—",16*I108-15),IF(OR(I$95="M",I$95="MADI"),"—","Err")))</f>
        <v xml:space="preserve"> </v>
      </c>
      <c r="J109" s="7" t="str">
        <f>IF(OR(I$95="SFILL",I$95="HFILL",I$95="S",I$95="",I$95="STD",I$95="A",I$95="AES",I$95="F",I$95="Fiber")," ",IF(OR(I$95="E",I$95="EMB"),IF(MOD(I108,9)=1,"—",16*I108),IF(OR(I$95="M",I$95="MADI"),"—","Err")))</f>
        <v xml:space="preserve"> </v>
      </c>
      <c r="K109" s="9" t="str">
        <f>IF(OR(K$95="SFILL",K$95="HFILL",K$95="S",K$95="",K$95="STD",K$95="A",K$95="AES",K$95="F",K$95="Fiber")," ",IF(OR(K$95="E",K$95="EMB"),IF(MOD(K108,9)=1,"—",16*K108-15),IF(OR(K$95="M",K$95="MADI"),"—","Err")))</f>
        <v xml:space="preserve"> </v>
      </c>
      <c r="L109" s="7" t="str">
        <f>IF(OR(K$95="SFILL",K$95="HFILL",K$95="S",K$95="",K$95="STD",K$95="A",K$95="AES",K$95="F",K$95="Fiber")," ",IF(OR(K$95="E",K$95="EMB"),IF(MOD(K108,9)=1,"—",16*K108),IF(OR(K$95="M",K$95="MADI"),"—","Err")))</f>
        <v xml:space="preserve"> </v>
      </c>
      <c r="M109" s="9" t="str">
        <f>IF(OR(M$95="SFILL",M$95="HFILL",M$95="S",M$95="",M$95="STD",M$95="A",M$95="AES",M$95="F",M$95="Fiber")," ",IF(OR(M$95="E",M$95="EMB"),IF(MOD(M108,9)=1,"—",16*M108-15),IF(OR(M$95="M",M$95="MADI"),"—","Err")))</f>
        <v xml:space="preserve"> </v>
      </c>
      <c r="N109" s="7" t="str">
        <f>IF(OR(M$95="SFILL",M$95="HFILL",M$95="S",M$95="",M$95="STD",M$95="A",M$95="AES",M$95="F",M$95="Fiber")," ",IF(OR(M$95="E",M$95="EMB"),IF(MOD(M108,9)=1,"—",16*M108),IF(OR(M$95="M",M$95="MADI"),"—","Err")))</f>
        <v xml:space="preserve"> </v>
      </c>
      <c r="O109" s="9" t="str">
        <f>IF(OR(O$95="SFILL",O$95="HFILL",O$95="S",O$95="",O$95="STD",O$95="A",O$95="AES",O$95="F",O$95="Fiber")," ",IF(OR(O$95="E",O$95="EMB"),IF(MOD(O108,9)=1,"—",16*O108-15),IF(OR(O$95="M",O$95="MADI"),"—","Err")))</f>
        <v xml:space="preserve"> </v>
      </c>
      <c r="P109" s="7" t="str">
        <f>IF(OR(O$95="SFILL",O$95="HFILL",O$95="S",O$95="",O$95="STD",O$95="A",O$95="AES",O$95="F",O$95="Fiber")," ",IF(OR(O$95="E",O$95="EMB"),IF(MOD(O108,9)=1,"—",16*O108),IF(OR(O$95="M",O$95="MADI"),"—","Err")))</f>
        <v xml:space="preserve"> </v>
      </c>
      <c r="Q109" s="9" t="str">
        <f>IF(OR(Q$95="SFILL",Q$95="HFILL",Q$95="S",Q$95="",Q$95="STD",Q$95="A",Q$95="AES",Q$95="F",Q$95="Fiber")," ",IF(OR(Q$95="E",Q$95="EMB"),IF(MOD(Q108,9)=1,"—",16*Q108-15),IF(OR(Q$95="M",Q$95="MADI"),"—","Err")))</f>
        <v xml:space="preserve"> </v>
      </c>
      <c r="R109" s="7" t="str">
        <f>IF(OR(Q$95="SFILL",Q$95="HFILL",Q$95="S",Q$95="",Q$95="STD",Q$95="A",Q$95="AES",Q$95="F",Q$95="Fiber")," ",IF(OR(Q$95="E",Q$95="EMB"),IF(MOD(Q108,9)=1,"—",16*Q108),IF(OR(Q$95="M",Q$95="MADI"),"—","Err")))</f>
        <v xml:space="preserve"> </v>
      </c>
      <c r="S109" s="9" t="str">
        <f>IF(OR(S$95="SFILL",S$95="HFILL",S$95="S",S$95="",S$95="STD",S$95="A",S$95="AES",S$95="F",S$95="Fiber")," ",IF(OR(S$95="E",S$95="EMB"),IF(MOD(S108,9)=1,"—",16*S108-15),IF(OR(S$95="M",S$95="MADI"),"—","Err")))</f>
        <v xml:space="preserve"> </v>
      </c>
      <c r="T109" s="7" t="str">
        <f>IF(OR(S$95="SFILL",S$95="HFILL",S$95="S",S$95="",S$95="STD",S$95="A",S$95="AES",S$95="F",S$95="Fiber")," ",IF(OR(S$95="E",S$95="EMB"),IF(MOD(S108,9)=1,"—",16*S108),IF(OR(S$95="M",S$95="MADI"),"—","Err")))</f>
        <v xml:space="preserve"> </v>
      </c>
      <c r="U109" s="9" t="str">
        <f>IF(OR(U$95="SFILL",U$95="HFILL",U$95="S",U$95="",U$95="STD",U$95="A",U$95="AES",U$95="F",U$95="Fiber")," ",IF(OR(U$95="E",U$95="EMB"),IF(MOD(U108,9)=1,"—",16*U108-15),IF(OR(U$95="M",U$95="MADI"),"—","Err")))</f>
        <v xml:space="preserve"> </v>
      </c>
      <c r="V109" s="7" t="str">
        <f>IF(OR(U$95="SFILL",U$95="HFILL",U$95="S",U$95="",U$95="STD",U$95="A",U$95="AES",U$95="F",U$95="Fiber")," ",IF(OR(U$95="E",U$95="EMB"),IF(MOD(U108,9)=1,"—",16*U108),IF(OR(U$95="M",U$95="MADI"),"—","Err")))</f>
        <v xml:space="preserve"> </v>
      </c>
      <c r="W109" s="9" t="str">
        <f>IF(OR(W$95="SFILL",W$95="HFILL",W$95="S",W$95="",W$95="STD",W$95="A",W$95="AES",W$95="F",W$95="Fiber")," ",IF(OR(W$95="E",W$95="EMB"),IF(MOD(W108,9)=1,"—",16*W108-15),IF(OR(W$95="M",W$95="MADI"),"—","Err")))</f>
        <v xml:space="preserve"> </v>
      </c>
      <c r="X109" s="7" t="str">
        <f>IF(OR(W$95="SFILL",W$95="HFILL",W$95="S",W$95="",W$95="STD",W$95="A",W$95="AES",W$95="F",W$95="Fiber")," ",IF(OR(W$95="E",W$95="EMB"),IF(MOD(W108,9)=1,"—",16*W108),IF(OR(W$95="M",W$95="MADI"),"—","Err")))</f>
        <v xml:space="preserve"> </v>
      </c>
      <c r="Y109" s="9" t="str">
        <f>IF(OR(Y$95="SFILL",Y$95="HFILL",Y$95="S",Y$95="",Y$95="STD",Y$95="A",Y$95="AES",Y$95="F",Y$95="Fiber")," ",IF(OR(Y$95="E",Y$95="EMB"),IF(MOD(Y108,9)=1,"—",16*Y108-15),IF(OR(Y$95="M",Y$95="MADI"),"—","Err")))</f>
        <v xml:space="preserve"> </v>
      </c>
      <c r="Z109" s="7" t="str">
        <f>IF(OR(Y$95="SFILL",Y$95="HFILL",Y$95="S",Y$95="",Y$95="STD",Y$95="A",Y$95="AES",Y$95="F",Y$95="Fiber")," ",IF(OR(Y$95="E",Y$95="EMB"),IF(MOD(Y108,9)=1,"—",16*Y108),IF(OR(Y$95="M",Y$95="MADI"),"—","Err")))</f>
        <v xml:space="preserve"> </v>
      </c>
      <c r="AA109" s="9" t="str">
        <f>IF(OR(AA$95="SFILL",AA$95="HFILL",AA$95="S",AA$95="",AA$95="STD",AA$95="A",AA$95="AES",AA$95="F",AA$95="Fiber")," ",IF(OR(AA$95="E",AA$95="EMB"),IF(MOD(AA108,9)=1,"—",16*AA108-15),IF(OR(AA$95="M",AA$95="MADI"),"—","Err")))</f>
        <v xml:space="preserve"> </v>
      </c>
      <c r="AB109" s="7" t="str">
        <f>IF(OR(AA$95="SFILL",AA$95="HFILL",AA$95="S",AA$95="",AA$95="STD",AA$95="A",AA$95="AES",AA$95="F",AA$95="Fiber")," ",IF(OR(AA$95="E",AA$95="EMB"),IF(MOD(AA108,9)=1,"—",16*AA108),IF(OR(AA$95="M",AA$95="MADI"),"—","Err")))</f>
        <v xml:space="preserve"> </v>
      </c>
      <c r="AC109" s="9" t="str">
        <f>IF(OR(AC$95="SFILL",AC$95="HFILL",AC$95="S",AC$95="",AC$95="STD",AC$95="A",AC$95="AES",AC$95="F",AC$95="Fiber")," ",IF(OR(AC$95="E",AC$95="EMB"),IF(MOD(AC108,9)=1,"—",16*AC108-15),IF(OR(AC$95="M",AC$95="MADI"),"—","Err")))</f>
        <v xml:space="preserve"> </v>
      </c>
      <c r="AD109" s="7" t="str">
        <f>IF(OR(AC$95="SFILL",AC$95="HFILL",AC$95="S",AC$95="",AC$95="STD",AC$95="A",AC$95="AES",AC$95="F",AC$95="Fiber")," ",IF(OR(AC$95="E",AC$95="EMB"),IF(MOD(AC108,9)=1,"—",16*AC108),IF(OR(AC$95="M",AC$95="MADI"),"—","Err")))</f>
        <v xml:space="preserve"> </v>
      </c>
      <c r="AE109" s="9" t="str">
        <f>IF(OR(AE$95="SFILL",AE$95="HFILL",AE$95="S",AE$95="",AE$95="STD",AE$95="A",AE$95="AES",AE$95="F",AE$95="Fiber")," ",IF(OR(AE$95="E",AE$95="EMB"),IF(MOD(AE108,9)=1,"—",16*AE108-15),IF(OR(AE$95="M",AE$95="MADI"),"—","Err")))</f>
        <v xml:space="preserve"> </v>
      </c>
      <c r="AF109" s="7" t="str">
        <f>IF(OR(AE$95="SFILL",AE$95="HFILL",AE$95="S",AE$95="",AE$95="STD",AE$95="A",AE$95="AES",AE$95="F",AE$95="Fiber")," ",IF(OR(AE$95="E",AE$95="EMB"),IF(MOD(AE108,9)=1,"—",16*AE108),IF(OR(AE$95="M",AE$95="MADI"),"—","Err")))</f>
        <v xml:space="preserve"> </v>
      </c>
      <c r="AG109" s="9" t="str">
        <f>IF(OR(AG$95="SFILL",AG$95="HFILL",AG$95="S",AG$95="",AG$95="STD",AG$95="A",AG$95="AES",AG$95="F",AG$95="Fiber")," ",IF(OR(AG$95="E",AG$95="EMB"),IF(MOD(AG108,9)=1,"—",16*AG108-15),IF(OR(AG$95="M",AG$95="MADI"),"—","Err")))</f>
        <v xml:space="preserve"> </v>
      </c>
      <c r="AH109" s="7" t="str">
        <f>IF(OR(AG$95="SFILL",AG$95="HFILL",AG$95="S",AG$95="",AG$95="STD",AG$95="A",AG$95="AES",AG$95="F",AG$95="Fiber")," ",IF(OR(AG$95="E",AG$95="EMB"),IF(MOD(AG108,9)=1,"—",16*AG108),IF(OR(AG$95="M",AG$95="MADI"),"—","Err")))</f>
        <v xml:space="preserve"> </v>
      </c>
      <c r="AI109" s="9" t="str">
        <f>IF(OR(AI$95="SFILL",AI$95="HFILL",AI$95="S",AI$95="",AI$95="STD",AI$95="A",AI$95="AES",AI$95="F",AI$95="Fiber")," ",IF(OR(AI$95="E",AI$95="EMB"),IF(MOD(AI108,9)=1,"—",16*AI108-15),IF(OR(AI$95="M",AI$95="MADI"),"—","Err")))</f>
        <v xml:space="preserve"> </v>
      </c>
      <c r="AJ109" s="7" t="str">
        <f>IF(OR(AI$95="SFILL",AI$95="HFILL",AI$95="S",AI$95="",AI$95="STD",AI$95="A",AI$95="AES",AI$95="F",AI$95="Fiber")," ",IF(OR(AI$95="E",AI$95="EMB"),IF(MOD(AI108,9)=1,"—",16*AI108),IF(OR(AI$95="M",AI$95="MADI"),"—","Err")))</f>
        <v xml:space="preserve"> </v>
      </c>
      <c r="AK109" s="9" t="str">
        <f>IF(OR(AK$95="SFILL",AK$95="HFILL",AK$95="S",AK$95="",AK$95="STD",AK$95="A",AK$95="AES",AK$95="F",AK$95="Fiber")," ",IF(OR(AK$95="E",AK$95="EMB"),IF(MOD(AK108,9)=1,"—",16*AK108-15),IF(OR(AK$95="M",AK$95="MADI"),"—","Err")))</f>
        <v xml:space="preserve"> </v>
      </c>
      <c r="AL109" s="7" t="str">
        <f>IF(OR(AK$95="SFILL",AK$95="HFILL",AK$95="S",AK$95="",AK$95="STD",AK$95="A",AK$95="AES",AK$95="F",AK$95="Fiber")," ",IF(OR(AK$95="E",AK$95="EMB"),IF(MOD(AK108,9)=1,"—",16*AK108),IF(OR(AK$95="M",AK$95="MADI"),"—","Err")))</f>
        <v xml:space="preserve"> </v>
      </c>
      <c r="AM109" s="9" t="str">
        <f>IF(OR(AM$95="SFILL",AM$95="HFILL",AM$95="S",AM$95="",AM$95="STD",AM$95="A",AM$95="AES",AM$95="F",AM$95="Fiber")," ",IF(OR(AM$95="E",AM$95="EMB"),IF(MOD(AM108,9)=1,"—",16*AM108-15),IF(OR(AM$95="M",AM$95="MADI"),"—","Err")))</f>
        <v xml:space="preserve"> </v>
      </c>
      <c r="AN109" s="7" t="str">
        <f>IF(OR(AM$95="SFILL",AM$95="HFILL",AM$95="S",AM$95="",AM$95="STD",AM$95="A",AM$95="AES",AM$95="F",AM$95="Fiber")," ",IF(OR(AM$95="E",AM$95="EMB"),IF(MOD(AM108,9)=1,"—",16*AM108),IF(OR(AM$95="M",AM$95="MADI"),"—","Err")))</f>
        <v xml:space="preserve"> </v>
      </c>
      <c r="AO109" s="9" t="str">
        <f>IF(OR(AO$95="SFILL",AO$95="HFILL",AO$95="S",AO$95="",AO$95="STD",AO$95="A",AO$95="AES",AO$95="F",AO$95="Fiber")," ",IF(OR(AO$95="E",AO$95="EMB"),IF(MOD(AO108,9)=1,"—",16*AO108-15),IF(OR(AO$95="M",AO$95="MADI"),"—","Err")))</f>
        <v>—</v>
      </c>
      <c r="AP109" s="7" t="str">
        <f>IF(OR(AO$95="SFILL",AO$95="HFILL",AO$95="S",AO$95="",AO$95="STD",AO$95="A",AO$95="AES",AO$95="F",AO$95="Fiber")," ",IF(OR(AO$95="E",AO$95="EMB"),IF(MOD(AO108,9)=1,"—",16*AO108),IF(OR(AO$95="M",AO$95="MADI"),"—","Err")))</f>
        <v>—</v>
      </c>
      <c r="AQ109" s="9">
        <f>IF(OR(AQ$95="SFILL",AQ$95="HFILL",AQ$95="S",AQ$95="",AQ$95="STD",AQ$95="A",AQ$95="AES",AQ$95="F",AQ$95="Fiber")," ",IF(OR(AQ$95="E",AQ$95="EMB"),IF(MOD(AQ108,9)=1,"—",16*AQ108-15),IF(OR(AQ$95="M",AQ$95="MADI"),"—","Err")))</f>
        <v>3841</v>
      </c>
      <c r="AR109" s="7">
        <f>IF(OR(AQ$95="SFILL",AQ$95="HFILL",AQ$95="S",AQ$95="",AQ$95="STD",AQ$95="A",AQ$95="AES",AQ$95="F",AQ$95="Fiber")," ",IF(OR(AQ$95="E",AQ$95="EMB"),IF(MOD(AQ108,9)=1,"—",16*AQ108),IF(OR(AQ$95="M",AQ$95="MADI"),"—","Err")))</f>
        <v>3856</v>
      </c>
      <c r="AS109" s="9" t="str">
        <f>IF(OR(AS$95="SFILL",AS$95="HFILL",AS$95="S",AS$95="",AS$95="STD",AS$95="A",AS$95="AES",AS$95="F",AS$95="Fiber")," ",IF(OR(AS$95="E",AS$95="EMB"),IF(MOD(AS108,9)=1,"—",16*AS108-15),IF(OR(AS$95="M",AS$95="MADI"),"—","Err")))</f>
        <v xml:space="preserve"> </v>
      </c>
      <c r="AT109" s="7" t="str">
        <f>IF(OR(AS$95="SFILL",AS$95="HFILL",AS$95="S",AS$95="",AS$95="STD",AS$95="A",AS$95="AES",AS$95="F",AS$95="Fiber")," ",IF(OR(AS$95="E",AS$95="EMB"),IF(MOD(AS108,9)=1,"—",16*AS108),IF(OR(AS$95="M",AS$95="MADI"),"—","Err")))</f>
        <v xml:space="preserve"> </v>
      </c>
      <c r="AU109" s="9" t="str">
        <f>IF(OR(AU$95="SFILL",AU$95="HFILL",AU$95="S",AU$95="",AU$95="STD",AU$95="A",AU$95="AES",AU$95="F",AU$95="Fiber")," ",IF(OR(AU$95="E",AU$95="EMB"),IF(MOD(AU108,9)=1,"—",16*AU108-15),IF(OR(AU$95="M",AU$95="MADI"),"—","Err")))</f>
        <v xml:space="preserve"> </v>
      </c>
      <c r="AV109" s="7" t="str">
        <f>IF(OR(AU$95="SFILL",AU$95="HFILL",AU$95="S",AU$95="",AU$95="STD",AU$95="A",AU$95="AES",AU$95="F",AU$95="Fiber")," ",IF(OR(AU$95="E",AU$95="EMB"),IF(MOD(AU108,9)=1,"—",16*AU108),IF(OR(AU$95="M",AU$95="MADI"),"—","Err")))</f>
        <v xml:space="preserve"> </v>
      </c>
      <c r="AW109" s="9" t="str">
        <f>IF(OR(AW$95="SFILL",AW$95="HFILL",AW$95="S",AW$95="",AW$95="STD",AW$95="A",AW$95="AES",AW$95="F",AW$95="Fiber")," ",IF(OR(AW$95="E",AW$95="EMB"),IF(MOD(AW108,9)=1,"—",16*AW108-15),IF(OR(AW$95="M",AW$95="MADI"),"—","Err")))</f>
        <v xml:space="preserve"> </v>
      </c>
      <c r="AX109" s="7" t="str">
        <f>IF(OR(AW$95="SFILL",AW$95="HFILL",AW$95="S",AW$95="",AW$95="STD",AW$95="A",AW$95="AES",AW$95="F",AW$95="Fiber")," ",IF(OR(AW$95="E",AW$95="EMB"),IF(MOD(AW108,9)=1,"—",16*AW108),IF(OR(AW$95="M",AW$95="MADI"),"—","Err")))</f>
        <v xml:space="preserve"> </v>
      </c>
      <c r="AY109" s="9" t="str">
        <f>IF(OR(AY$95="SFILL",AY$95="HFILL",AY$95="S",AY$95="",AY$95="STD",AY$95="A",AY$95="AES",AY$95="F",AY$95="Fiber")," ",IF(OR(AY$95="E",AY$95="EMB"),IF(MOD(AY108,9)=1,"—",16*AY108-15),IF(OR(AY$95="M",AY$95="MADI"),"—","Err")))</f>
        <v xml:space="preserve"> </v>
      </c>
      <c r="AZ109" s="7" t="str">
        <f>IF(OR(AY$95="SFILL",AY$95="HFILL",AY$95="S",AY$95="",AY$95="STD",AY$95="A",AY$95="AES",AY$95="F",AY$95="Fiber")," ",IF(OR(AY$95="E",AY$95="EMB"),IF(MOD(AY108,9)=1,"—",16*AY108),IF(OR(AY$95="M",AY$95="MADI"),"—","Err")))</f>
        <v xml:space="preserve"> </v>
      </c>
      <c r="BA109" s="9" t="str">
        <f>IF(OR(BA$95="SFILL",BA$95="HFILL",BA$95="S",BA$95="",BA$95="STD",BA$95="A",BA$95="AES",BA$95="F",BA$95="Fiber")," ",IF(OR(BA$95="E",BA$95="EMB"),IF(MOD(BA108,9)=1,"—",16*BA108-15),IF(OR(BA$95="M",BA$95="MADI"),"—","Err")))</f>
        <v xml:space="preserve"> </v>
      </c>
      <c r="BB109" s="7" t="str">
        <f>IF(OR(BA$95="SFILL",BA$95="HFILL",BA$95="S",BA$95="",BA$95="STD",BA$95="A",BA$95="AES",BA$95="F",BA$95="Fiber")," ",IF(OR(BA$95="E",BA$95="EMB"),IF(MOD(BA108,9)=1,"—",16*BA108),IF(OR(BA$95="M",BA$95="MADI"),"—","Err")))</f>
        <v xml:space="preserve"> </v>
      </c>
      <c r="BC109" s="9" t="str">
        <f>IF(OR(BC$95="SFILL",BC$95="HFILL",BC$95="S",BC$95="",BC$95="STD",BC$95="A",BC$95="AES",BC$95="F",BC$95="Fiber")," ",IF(OR(BC$95="E",BC$95="EMB"),IF(MOD(BC108,9)=1,"—",16*BC108-15),IF(OR(BC$95="M",BC$95="MADI"),"—","Err")))</f>
        <v xml:space="preserve"> </v>
      </c>
      <c r="BD109" s="7" t="str">
        <f>IF(OR(BC$95="SFILL",BC$95="HFILL",BC$95="S",BC$95="",BC$95="STD",BC$95="A",BC$95="AES",BC$95="F",BC$95="Fiber")," ",IF(OR(BC$95="E",BC$95="EMB"),IF(MOD(BC108,9)=1,"—",16*BC108),IF(OR(BC$95="M",BC$95="MADI"),"—","Err")))</f>
        <v xml:space="preserve"> </v>
      </c>
      <c r="BE109" s="9" t="str">
        <f>IF(OR(BE$95="SFILL",BE$95="HFILL",BE$95="S",BE$95="",BE$95="STD",BE$95="A",BE$95="AES",BE$95="F",BE$95="Fiber")," ",IF(OR(BE$95="E",BE$95="EMB"),IF(MOD(BE108,9)=1,"—",16*BE108-15),IF(OR(BE$95="M",BE$95="MADI"),"—","Err")))</f>
        <v>—</v>
      </c>
      <c r="BF109" s="7" t="str">
        <f>IF(OR(BE$95="SFILL",BE$95="HFILL",BE$95="S",BE$95="",BE$95="STD",BE$95="A",BE$95="AES",BE$95="F",BE$95="Fiber")," ",IF(OR(BE$95="E",BE$95="EMB"),IF(MOD(BE108,9)=1,"—",16*BE108),IF(OR(BE$95="M",BE$95="MADI"),"—","Err")))</f>
        <v>—</v>
      </c>
      <c r="BG109" s="9">
        <f>IF(OR(BG$95="SFILL",BG$95="HFILL",BG$95="S",BG$95="",BG$95="STD",BG$95="A",BG$95="AES",BG$95="F",BG$95="Fiber")," ",IF(OR(BG$95="E",BG$95="EMB"),IF(MOD(BG108,9)=1,"—",16*BG108-15),IF(OR(BG$95="M",BG$95="MADI"),"—","Err")))</f>
        <v>2689</v>
      </c>
      <c r="BH109" s="7">
        <f>IF(OR(BG$95="SFILL",BG$95="HFILL",BG$95="S",BG$95="",BG$95="STD",BG$95="A",BG$95="AES",BG$95="F",BG$95="Fiber")," ",IF(OR(BG$95="E",BG$95="EMB"),IF(MOD(BG108,9)=1,"—",16*BG108),IF(OR(BG$95="M",BG$95="MADI"),"—","Err")))</f>
        <v>2704</v>
      </c>
      <c r="BI109" s="9" t="str">
        <f>IF(OR(BI$95="SFILL",BI$95="HFILL",BI$95="S",BI$95="",BI$95="STD",BI$95="A",BI$95="AES",BI$95="F",BI$95="Fiber")," ",IF(OR(BI$95="E",BI$95="EMB"),IF(MOD(BI108,9)=1,"—",16*BI108-15),IF(OR(BI$95="M",BI$95="MADI"),"—","Err")))</f>
        <v xml:space="preserve"> </v>
      </c>
      <c r="BJ109" s="7" t="str">
        <f>IF(OR(BI$95="SFILL",BI$95="HFILL",BI$95="S",BI$95="",BI$95="STD",BI$95="A",BI$95="AES",BI$95="F",BI$95="Fiber")," ",IF(OR(BI$95="E",BI$95="EMB"),IF(MOD(BI108,9)=1,"—",16*BI108),IF(OR(BI$95="M",BI$95="MADI"),"—","Err")))</f>
        <v xml:space="preserve"> </v>
      </c>
      <c r="BK109" s="9" t="str">
        <f>IF(OR(BK$95="SFILL",BK$95="HFILL",BK$95="S",BK$95="",BK$95="STD",BK$95="A",BK$95="AES",BK$95="F",BK$95="Fiber")," ",IF(OR(BK$95="E",BK$95="EMB"),IF(MOD(BK108,9)=1,"—",16*BK108-15),IF(OR(BK$95="M",BK$95="MADI"),"—","Err")))</f>
        <v xml:space="preserve"> </v>
      </c>
      <c r="BL109" s="7" t="str">
        <f>IF(OR(BK$95="SFILL",BK$95="HFILL",BK$95="S",BK$95="",BK$95="STD",BK$95="A",BK$95="AES",BK$95="F",BK$95="Fiber")," ",IF(OR(BK$95="E",BK$95="EMB"),IF(MOD(BK108,9)=1,"—",16*BK108),IF(OR(BK$95="M",BK$95="MADI"),"—","Err")))</f>
        <v xml:space="preserve"> </v>
      </c>
      <c r="BM109" s="11"/>
      <c r="BN109" s="13"/>
    </row>
    <row r="110" spans="1:66" ht="15" customHeight="1" x14ac:dyDescent="0.25">
      <c r="A110" s="8">
        <f>(A$92)*9-1</f>
        <v>575</v>
      </c>
      <c r="B110" s="32"/>
      <c r="C110" s="8">
        <f>(C$92)*9-1</f>
        <v>566</v>
      </c>
      <c r="D110" s="32"/>
      <c r="E110" s="8">
        <f>(E$92)*9-1</f>
        <v>557</v>
      </c>
      <c r="F110" s="32"/>
      <c r="G110" s="8">
        <f>(G$92)*9-1</f>
        <v>548</v>
      </c>
      <c r="H110" s="32"/>
      <c r="I110" s="8">
        <f>(I$92)*9-1</f>
        <v>539</v>
      </c>
      <c r="J110" s="32"/>
      <c r="K110" s="8">
        <f>(K$92)*9-1</f>
        <v>530</v>
      </c>
      <c r="L110" s="32"/>
      <c r="M110" s="8">
        <f>(M$92)*9-1</f>
        <v>521</v>
      </c>
      <c r="N110" s="32"/>
      <c r="O110" s="8">
        <f>(O$92)*9-1</f>
        <v>512</v>
      </c>
      <c r="P110" s="32"/>
      <c r="Q110" s="8">
        <f>(Q$92)*9-1</f>
        <v>503</v>
      </c>
      <c r="R110" s="32"/>
      <c r="S110" s="8">
        <f>(S$92)*9-1</f>
        <v>494</v>
      </c>
      <c r="T110" s="32"/>
      <c r="U110" s="8">
        <f>(U$92)*9-1</f>
        <v>485</v>
      </c>
      <c r="V110" s="32"/>
      <c r="W110" s="8">
        <f>(W$92)*9-1</f>
        <v>476</v>
      </c>
      <c r="X110" s="32"/>
      <c r="Y110" s="8">
        <f>(Y$92)*9-1</f>
        <v>467</v>
      </c>
      <c r="Z110" s="32"/>
      <c r="AA110" s="8">
        <f>(AA$92)*9-1</f>
        <v>458</v>
      </c>
      <c r="AB110" s="32"/>
      <c r="AC110" s="8">
        <f>(AC$92)*9-1</f>
        <v>449</v>
      </c>
      <c r="AD110" s="32"/>
      <c r="AE110" s="8">
        <f>(AE$92)*9-1</f>
        <v>440</v>
      </c>
      <c r="AF110" s="32"/>
      <c r="AG110" s="8">
        <f>(AG$92)*9-1</f>
        <v>287</v>
      </c>
      <c r="AH110" s="32"/>
      <c r="AI110" s="8">
        <f>(AI$92)*9-1</f>
        <v>278</v>
      </c>
      <c r="AJ110" s="32"/>
      <c r="AK110" s="8">
        <f>(AK$92)*9-1</f>
        <v>269</v>
      </c>
      <c r="AL110" s="32"/>
      <c r="AM110" s="8">
        <f>(AM$92)*9-1</f>
        <v>260</v>
      </c>
      <c r="AN110" s="32"/>
      <c r="AO110" s="8">
        <f>(AO$92)*9-1</f>
        <v>251</v>
      </c>
      <c r="AP110" s="32"/>
      <c r="AQ110" s="8">
        <f>(AQ$92)*9-1</f>
        <v>242</v>
      </c>
      <c r="AR110" s="32"/>
      <c r="AS110" s="8">
        <f>(AS$92)*9-1</f>
        <v>233</v>
      </c>
      <c r="AT110" s="32"/>
      <c r="AU110" s="8">
        <f>(AU$92)*9-1</f>
        <v>224</v>
      </c>
      <c r="AV110" s="32"/>
      <c r="AW110" s="8">
        <f>(AW$92)*9-1</f>
        <v>215</v>
      </c>
      <c r="AX110" s="32"/>
      <c r="AY110" s="8">
        <f>(AY$92)*9-1</f>
        <v>206</v>
      </c>
      <c r="AZ110" s="32"/>
      <c r="BA110" s="8">
        <f>(BA$92)*9-1</f>
        <v>197</v>
      </c>
      <c r="BB110" s="32"/>
      <c r="BC110" s="8">
        <f>(BC$92)*9-1</f>
        <v>188</v>
      </c>
      <c r="BD110" s="32"/>
      <c r="BE110" s="8">
        <f>(BE$92)*9-1</f>
        <v>179</v>
      </c>
      <c r="BF110" s="32"/>
      <c r="BG110" s="8">
        <f>(BG$92)*9-1</f>
        <v>170</v>
      </c>
      <c r="BH110" s="32"/>
      <c r="BI110" s="8">
        <f>(BI$92)*9-1</f>
        <v>161</v>
      </c>
      <c r="BJ110" s="32"/>
      <c r="BK110" s="8">
        <f>(BK$92)*9-1</f>
        <v>152</v>
      </c>
      <c r="BL110" s="32"/>
      <c r="BM110" s="18"/>
      <c r="BN110" s="46" t="s">
        <v>20</v>
      </c>
    </row>
    <row r="111" spans="1:66" x14ac:dyDescent="0.25">
      <c r="A111" s="9" t="str">
        <f>IF(OR(A$95="SFILL",A$95="HFILL",A$95="S",A$95="",A$95="STD",A$95="A",A$95="AES",A$95="F",A$95="Fiber")," ",IF(OR(A$95="E",A$95="EMB"),IF(MOD(A110,9)=1,"—",16*A110-15),IF(OR(A$95="M",A$95="MADI"),"—","Err")))</f>
        <v xml:space="preserve"> </v>
      </c>
      <c r="B111" s="7" t="str">
        <f>IF(OR(A$95="SFILL",A$95="HFILL",A$95="S",A$95="",A$95="STD",A$95="A",A$95="AES",A$95="F",A$95="Fiber")," ",IF(OR(A$95="E",A$95="EMB"),IF(MOD(A110,9)=1,"—",16*A110),IF(OR(A$95="M",A$95="MADI"),"—","Err")))</f>
        <v xml:space="preserve"> </v>
      </c>
      <c r="C111" s="9" t="str">
        <f>IF(OR(C$95="SFILL",C$95="HFILL",C$95="S",C$95="",C$95="STD",C$95="A",C$95="AES",C$95="F",C$95="Fiber")," ",IF(OR(C$95="E",C$95="EMB"),IF(MOD(C110,9)=1,"—",16*C110-15),IF(OR(C$95="M",C$95="MADI"),"—","Err")))</f>
        <v xml:space="preserve"> </v>
      </c>
      <c r="D111" s="7" t="str">
        <f>IF(OR(C$95="SFILL",C$95="HFILL",C$95="S",C$95="",C$95="STD",C$95="A",C$95="AES",C$95="F",C$95="Fiber")," ",IF(OR(C$95="E",C$95="EMB"),IF(MOD(C110,9)=1,"—",16*C110),IF(OR(C$95="M",C$95="MADI"),"—","Err")))</f>
        <v xml:space="preserve"> </v>
      </c>
      <c r="E111" s="9" t="str">
        <f>IF(OR(E$95="SFILL",E$95="HFILL",E$95="S",E$95="",E$95="STD",E$95="A",E$95="AES",E$95="F",E$95="Fiber")," ",IF(OR(E$95="E",E$95="EMB"),IF(MOD(E110,9)=1,"—",16*E110-15),IF(OR(E$95="M",E$95="MADI"),"—","Err")))</f>
        <v xml:space="preserve"> </v>
      </c>
      <c r="F111" s="7" t="str">
        <f>IF(OR(E$95="SFILL",E$95="HFILL",E$95="S",E$95="",E$95="STD",E$95="A",E$95="AES",E$95="F",E$95="Fiber")," ",IF(OR(E$95="E",E$95="EMB"),IF(MOD(E110,9)=1,"—",16*E110),IF(OR(E$95="M",E$95="MADI"),"—","Err")))</f>
        <v xml:space="preserve"> </v>
      </c>
      <c r="G111" s="9" t="str">
        <f>IF(OR(G$95="SFILL",G$95="HFILL",G$95="S",G$95="",G$95="STD",G$95="A",G$95="AES",G$95="F",G$95="Fiber")," ",IF(OR(G$95="E",G$95="EMB"),IF(MOD(G110,9)=1,"—",16*G110-15),IF(OR(G$95="M",G$95="MADI"),"—","Err")))</f>
        <v xml:space="preserve"> </v>
      </c>
      <c r="H111" s="7" t="str">
        <f>IF(OR(G$95="SFILL",G$95="HFILL",G$95="S",G$95="",G$95="STD",G$95="A",G$95="AES",G$95="F",G$95="Fiber")," ",IF(OR(G$95="E",G$95="EMB"),IF(MOD(G110,9)=1,"—",16*G110),IF(OR(G$95="M",G$95="MADI"),"—","Err")))</f>
        <v xml:space="preserve"> </v>
      </c>
      <c r="I111" s="9" t="str">
        <f>IF(OR(I$95="SFILL",I$95="HFILL",I$95="S",I$95="",I$95="STD",I$95="A",I$95="AES",I$95="F",I$95="Fiber")," ",IF(OR(I$95="E",I$95="EMB"),IF(MOD(I110,9)=1,"—",16*I110-15),IF(OR(I$95="M",I$95="MADI"),"—","Err")))</f>
        <v xml:space="preserve"> </v>
      </c>
      <c r="J111" s="7" t="str">
        <f>IF(OR(I$95="SFILL",I$95="HFILL",I$95="S",I$95="",I$95="STD",I$95="A",I$95="AES",I$95="F",I$95="Fiber")," ",IF(OR(I$95="E",I$95="EMB"),IF(MOD(I110,9)=1,"—",16*I110),IF(OR(I$95="M",I$95="MADI"),"—","Err")))</f>
        <v xml:space="preserve"> </v>
      </c>
      <c r="K111" s="9" t="str">
        <f>IF(OR(K$95="SFILL",K$95="HFILL",K$95="S",K$95="",K$95="STD",K$95="A",K$95="AES",K$95="F",K$95="Fiber")," ",IF(OR(K$95="E",K$95="EMB"),IF(MOD(K110,9)=1,"—",16*K110-15),IF(OR(K$95="M",K$95="MADI"),"—","Err")))</f>
        <v xml:space="preserve"> </v>
      </c>
      <c r="L111" s="7" t="str">
        <f>IF(OR(K$95="SFILL",K$95="HFILL",K$95="S",K$95="",K$95="STD",K$95="A",K$95="AES",K$95="F",K$95="Fiber")," ",IF(OR(K$95="E",K$95="EMB"),IF(MOD(K110,9)=1,"—",16*K110),IF(OR(K$95="M",K$95="MADI"),"—","Err")))</f>
        <v xml:space="preserve"> </v>
      </c>
      <c r="M111" s="9" t="str">
        <f>IF(OR(M$95="SFILL",M$95="HFILL",M$95="S",M$95="",M$95="STD",M$95="A",M$95="AES",M$95="F",M$95="Fiber")," ",IF(OR(M$95="E",M$95="EMB"),IF(MOD(M110,9)=1,"—",16*M110-15),IF(OR(M$95="M",M$95="MADI"),"—","Err")))</f>
        <v xml:space="preserve"> </v>
      </c>
      <c r="N111" s="7" t="str">
        <f>IF(OR(M$95="SFILL",M$95="HFILL",M$95="S",M$95="",M$95="STD",M$95="A",M$95="AES",M$95="F",M$95="Fiber")," ",IF(OR(M$95="E",M$95="EMB"),IF(MOD(M110,9)=1,"—",16*M110),IF(OR(M$95="M",M$95="MADI"),"—","Err")))</f>
        <v xml:space="preserve"> </v>
      </c>
      <c r="O111" s="9" t="str">
        <f>IF(OR(O$95="SFILL",O$95="HFILL",O$95="S",O$95="",O$95="STD",O$95="A",O$95="AES",O$95="F",O$95="Fiber")," ",IF(OR(O$95="E",O$95="EMB"),IF(MOD(O110,9)=1,"—",16*O110-15),IF(OR(O$95="M",O$95="MADI"),"—","Err")))</f>
        <v xml:space="preserve"> </v>
      </c>
      <c r="P111" s="7" t="str">
        <f>IF(OR(O$95="SFILL",O$95="HFILL",O$95="S",O$95="",O$95="STD",O$95="A",O$95="AES",O$95="F",O$95="Fiber")," ",IF(OR(O$95="E",O$95="EMB"),IF(MOD(O110,9)=1,"—",16*O110),IF(OR(O$95="M",O$95="MADI"),"—","Err")))</f>
        <v xml:space="preserve"> </v>
      </c>
      <c r="Q111" s="9" t="str">
        <f>IF(OR(Q$95="SFILL",Q$95="HFILL",Q$95="S",Q$95="",Q$95="STD",Q$95="A",Q$95="AES",Q$95="F",Q$95="Fiber")," ",IF(OR(Q$95="E",Q$95="EMB"),IF(MOD(Q110,9)=1,"—",16*Q110-15),IF(OR(Q$95="M",Q$95="MADI"),"—","Err")))</f>
        <v xml:space="preserve"> </v>
      </c>
      <c r="R111" s="7" t="str">
        <f>IF(OR(Q$95="SFILL",Q$95="HFILL",Q$95="S",Q$95="",Q$95="STD",Q$95="A",Q$95="AES",Q$95="F",Q$95="Fiber")," ",IF(OR(Q$95="E",Q$95="EMB"),IF(MOD(Q110,9)=1,"—",16*Q110),IF(OR(Q$95="M",Q$95="MADI"),"—","Err")))</f>
        <v xml:space="preserve"> </v>
      </c>
      <c r="S111" s="9" t="str">
        <f>IF(OR(S$95="SFILL",S$95="HFILL",S$95="S",S$95="",S$95="STD",S$95="A",S$95="AES",S$95="F",S$95="Fiber")," ",IF(OR(S$95="E",S$95="EMB"),IF(MOD(S110,9)=1,"—",16*S110-15),IF(OR(S$95="M",S$95="MADI"),"—","Err")))</f>
        <v xml:space="preserve"> </v>
      </c>
      <c r="T111" s="7" t="str">
        <f>IF(OR(S$95="SFILL",S$95="HFILL",S$95="S",S$95="",S$95="STD",S$95="A",S$95="AES",S$95="F",S$95="Fiber")," ",IF(OR(S$95="E",S$95="EMB"),IF(MOD(S110,9)=1,"—",16*S110),IF(OR(S$95="M",S$95="MADI"),"—","Err")))</f>
        <v xml:space="preserve"> </v>
      </c>
      <c r="U111" s="9" t="str">
        <f>IF(OR(U$95="SFILL",U$95="HFILL",U$95="S",U$95="",U$95="STD",U$95="A",U$95="AES",U$95="F",U$95="Fiber")," ",IF(OR(U$95="E",U$95="EMB"),IF(MOD(U110,9)=1,"—",16*U110-15),IF(OR(U$95="M",U$95="MADI"),"—","Err")))</f>
        <v xml:space="preserve"> </v>
      </c>
      <c r="V111" s="7" t="str">
        <f>IF(OR(U$95="SFILL",U$95="HFILL",U$95="S",U$95="",U$95="STD",U$95="A",U$95="AES",U$95="F",U$95="Fiber")," ",IF(OR(U$95="E",U$95="EMB"),IF(MOD(U110,9)=1,"—",16*U110),IF(OR(U$95="M",U$95="MADI"),"—","Err")))</f>
        <v xml:space="preserve"> </v>
      </c>
      <c r="W111" s="9" t="str">
        <f>IF(OR(W$95="SFILL",W$95="HFILL",W$95="S",W$95="",W$95="STD",W$95="A",W$95="AES",W$95="F",W$95="Fiber")," ",IF(OR(W$95="E",W$95="EMB"),IF(MOD(W110,9)=1,"—",16*W110-15),IF(OR(W$95="M",W$95="MADI"),"—","Err")))</f>
        <v xml:space="preserve"> </v>
      </c>
      <c r="X111" s="7" t="str">
        <f>IF(OR(W$95="SFILL",W$95="HFILL",W$95="S",W$95="",W$95="STD",W$95="A",W$95="AES",W$95="F",W$95="Fiber")," ",IF(OR(W$95="E",W$95="EMB"),IF(MOD(W110,9)=1,"—",16*W110),IF(OR(W$95="M",W$95="MADI"),"—","Err")))</f>
        <v xml:space="preserve"> </v>
      </c>
      <c r="Y111" s="9" t="str">
        <f>IF(OR(Y$95="SFILL",Y$95="HFILL",Y$95="S",Y$95="",Y$95="STD",Y$95="A",Y$95="AES",Y$95="F",Y$95="Fiber")," ",IF(OR(Y$95="E",Y$95="EMB"),IF(MOD(Y110,9)=1,"—",16*Y110-15),IF(OR(Y$95="M",Y$95="MADI"),"—","Err")))</f>
        <v xml:space="preserve"> </v>
      </c>
      <c r="Z111" s="7" t="str">
        <f>IF(OR(Y$95="SFILL",Y$95="HFILL",Y$95="S",Y$95="",Y$95="STD",Y$95="A",Y$95="AES",Y$95="F",Y$95="Fiber")," ",IF(OR(Y$95="E",Y$95="EMB"),IF(MOD(Y110,9)=1,"—",16*Y110),IF(OR(Y$95="M",Y$95="MADI"),"—","Err")))</f>
        <v xml:space="preserve"> </v>
      </c>
      <c r="AA111" s="9" t="str">
        <f>IF(OR(AA$95="SFILL",AA$95="HFILL",AA$95="S",AA$95="",AA$95="STD",AA$95="A",AA$95="AES",AA$95="F",AA$95="Fiber")," ",IF(OR(AA$95="E",AA$95="EMB"),IF(MOD(AA110,9)=1,"—",16*AA110-15),IF(OR(AA$95="M",AA$95="MADI"),"—","Err")))</f>
        <v xml:space="preserve"> </v>
      </c>
      <c r="AB111" s="7" t="str">
        <f>IF(OR(AA$95="SFILL",AA$95="HFILL",AA$95="S",AA$95="",AA$95="STD",AA$95="A",AA$95="AES",AA$95="F",AA$95="Fiber")," ",IF(OR(AA$95="E",AA$95="EMB"),IF(MOD(AA110,9)=1,"—",16*AA110),IF(OR(AA$95="M",AA$95="MADI"),"—","Err")))</f>
        <v xml:space="preserve"> </v>
      </c>
      <c r="AC111" s="9" t="str">
        <f>IF(OR(AC$95="SFILL",AC$95="HFILL",AC$95="S",AC$95="",AC$95="STD",AC$95="A",AC$95="AES",AC$95="F",AC$95="Fiber")," ",IF(OR(AC$95="E",AC$95="EMB"),IF(MOD(AC110,9)=1,"—",16*AC110-15),IF(OR(AC$95="M",AC$95="MADI"),"—","Err")))</f>
        <v xml:space="preserve"> </v>
      </c>
      <c r="AD111" s="7" t="str">
        <f>IF(OR(AC$95="SFILL",AC$95="HFILL",AC$95="S",AC$95="",AC$95="STD",AC$95="A",AC$95="AES",AC$95="F",AC$95="Fiber")," ",IF(OR(AC$95="E",AC$95="EMB"),IF(MOD(AC110,9)=1,"—",16*AC110),IF(OR(AC$95="M",AC$95="MADI"),"—","Err")))</f>
        <v xml:space="preserve"> </v>
      </c>
      <c r="AE111" s="9" t="str">
        <f>IF(OR(AE$95="SFILL",AE$95="HFILL",AE$95="S",AE$95="",AE$95="STD",AE$95="A",AE$95="AES",AE$95="F",AE$95="Fiber")," ",IF(OR(AE$95="E",AE$95="EMB"),IF(MOD(AE110,9)=1,"—",16*AE110-15),IF(OR(AE$95="M",AE$95="MADI"),"—","Err")))</f>
        <v xml:space="preserve"> </v>
      </c>
      <c r="AF111" s="7" t="str">
        <f>IF(OR(AE$95="SFILL",AE$95="HFILL",AE$95="S",AE$95="",AE$95="STD",AE$95="A",AE$95="AES",AE$95="F",AE$95="Fiber")," ",IF(OR(AE$95="E",AE$95="EMB"),IF(MOD(AE110,9)=1,"—",16*AE110),IF(OR(AE$95="M",AE$95="MADI"),"—","Err")))</f>
        <v xml:space="preserve"> </v>
      </c>
      <c r="AG111" s="9" t="str">
        <f>IF(OR(AG$95="SFILL",AG$95="HFILL",AG$95="S",AG$95="",AG$95="STD",AG$95="A",AG$95="AES",AG$95="F",AG$95="Fiber")," ",IF(OR(AG$95="E",AG$95="EMB"),IF(MOD(AG110,9)=1,"—",16*AG110-15),IF(OR(AG$95="M",AG$95="MADI"),"—","Err")))</f>
        <v xml:space="preserve"> </v>
      </c>
      <c r="AH111" s="7" t="str">
        <f>IF(OR(AG$95="SFILL",AG$95="HFILL",AG$95="S",AG$95="",AG$95="STD",AG$95="A",AG$95="AES",AG$95="F",AG$95="Fiber")," ",IF(OR(AG$95="E",AG$95="EMB"),IF(MOD(AG110,9)=1,"—",16*AG110),IF(OR(AG$95="M",AG$95="MADI"),"—","Err")))</f>
        <v xml:space="preserve"> </v>
      </c>
      <c r="AI111" s="9" t="str">
        <f>IF(OR(AI$95="SFILL",AI$95="HFILL",AI$95="S",AI$95="",AI$95="STD",AI$95="A",AI$95="AES",AI$95="F",AI$95="Fiber")," ",IF(OR(AI$95="E",AI$95="EMB"),IF(MOD(AI110,9)=1,"—",16*AI110-15),IF(OR(AI$95="M",AI$95="MADI"),"—","Err")))</f>
        <v xml:space="preserve"> </v>
      </c>
      <c r="AJ111" s="7" t="str">
        <f>IF(OR(AI$95="SFILL",AI$95="HFILL",AI$95="S",AI$95="",AI$95="STD",AI$95="A",AI$95="AES",AI$95="F",AI$95="Fiber")," ",IF(OR(AI$95="E",AI$95="EMB"),IF(MOD(AI110,9)=1,"—",16*AI110),IF(OR(AI$95="M",AI$95="MADI"),"—","Err")))</f>
        <v xml:space="preserve"> </v>
      </c>
      <c r="AK111" s="9" t="str">
        <f>IF(OR(AK$95="SFILL",AK$95="HFILL",AK$95="S",AK$95="",AK$95="STD",AK$95="A",AK$95="AES",AK$95="F",AK$95="Fiber")," ",IF(OR(AK$95="E",AK$95="EMB"),IF(MOD(AK110,9)=1,"—",16*AK110-15),IF(OR(AK$95="M",AK$95="MADI"),"—","Err")))</f>
        <v xml:space="preserve"> </v>
      </c>
      <c r="AL111" s="7" t="str">
        <f>IF(OR(AK$95="SFILL",AK$95="HFILL",AK$95="S",AK$95="",AK$95="STD",AK$95="A",AK$95="AES",AK$95="F",AK$95="Fiber")," ",IF(OR(AK$95="E",AK$95="EMB"),IF(MOD(AK110,9)=1,"—",16*AK110),IF(OR(AK$95="M",AK$95="MADI"),"—","Err")))</f>
        <v xml:space="preserve"> </v>
      </c>
      <c r="AM111" s="9" t="str">
        <f>IF(OR(AM$95="SFILL",AM$95="HFILL",AM$95="S",AM$95="",AM$95="STD",AM$95="A",AM$95="AES",AM$95="F",AM$95="Fiber")," ",IF(OR(AM$95="E",AM$95="EMB"),IF(MOD(AM110,9)=1,"—",16*AM110-15),IF(OR(AM$95="M",AM$95="MADI"),"—","Err")))</f>
        <v xml:space="preserve"> </v>
      </c>
      <c r="AN111" s="7" t="str">
        <f>IF(OR(AM$95="SFILL",AM$95="HFILL",AM$95="S",AM$95="",AM$95="STD",AM$95="A",AM$95="AES",AM$95="F",AM$95="Fiber")," ",IF(OR(AM$95="E",AM$95="EMB"),IF(MOD(AM110,9)=1,"—",16*AM110),IF(OR(AM$95="M",AM$95="MADI"),"—","Err")))</f>
        <v xml:space="preserve"> </v>
      </c>
      <c r="AO111" s="9" t="str">
        <f>IF(OR(AO$95="SFILL",AO$95="HFILL",AO$95="S",AO$95="",AO$95="STD",AO$95="A",AO$95="AES",AO$95="F",AO$95="Fiber")," ",IF(OR(AO$95="E",AO$95="EMB"),IF(MOD(AO110,9)=1,"—",16*AO110-15),IF(OR(AO$95="M",AO$95="MADI"),"—","Err")))</f>
        <v>—</v>
      </c>
      <c r="AP111" s="7" t="str">
        <f>IF(OR(AO$95="SFILL",AO$95="HFILL",AO$95="S",AO$95="",AO$95="STD",AO$95="A",AO$95="AES",AO$95="F",AO$95="Fiber")," ",IF(OR(AO$95="E",AO$95="EMB"),IF(MOD(AO110,9)=1,"—",16*AO110),IF(OR(AO$95="M",AO$95="MADI"),"—","Err")))</f>
        <v>—</v>
      </c>
      <c r="AQ111" s="9">
        <f>IF(OR(AQ$95="SFILL",AQ$95="HFILL",AQ$95="S",AQ$95="",AQ$95="STD",AQ$95="A",AQ$95="AES",AQ$95="F",AQ$95="Fiber")," ",IF(OR(AQ$95="E",AQ$95="EMB"),IF(MOD(AQ110,9)=1,"—",16*AQ110-15),IF(OR(AQ$95="M",AQ$95="MADI"),"—","Err")))</f>
        <v>3857</v>
      </c>
      <c r="AR111" s="7">
        <f>IF(OR(AQ$95="SFILL",AQ$95="HFILL",AQ$95="S",AQ$95="",AQ$95="STD",AQ$95="A",AQ$95="AES",AQ$95="F",AQ$95="Fiber")," ",IF(OR(AQ$95="E",AQ$95="EMB"),IF(MOD(AQ110,9)=1,"—",16*AQ110),IF(OR(AQ$95="M",AQ$95="MADI"),"—","Err")))</f>
        <v>3872</v>
      </c>
      <c r="AS111" s="9" t="str">
        <f>IF(OR(AS$95="SFILL",AS$95="HFILL",AS$95="S",AS$95="",AS$95="STD",AS$95="A",AS$95="AES",AS$95="F",AS$95="Fiber")," ",IF(OR(AS$95="E",AS$95="EMB"),IF(MOD(AS110,9)=1,"—",16*AS110-15),IF(OR(AS$95="M",AS$95="MADI"),"—","Err")))</f>
        <v xml:space="preserve"> </v>
      </c>
      <c r="AT111" s="7" t="str">
        <f>IF(OR(AS$95="SFILL",AS$95="HFILL",AS$95="S",AS$95="",AS$95="STD",AS$95="A",AS$95="AES",AS$95="F",AS$95="Fiber")," ",IF(OR(AS$95="E",AS$95="EMB"),IF(MOD(AS110,9)=1,"—",16*AS110),IF(OR(AS$95="M",AS$95="MADI"),"—","Err")))</f>
        <v xml:space="preserve"> </v>
      </c>
      <c r="AU111" s="9" t="str">
        <f>IF(OR(AU$95="SFILL",AU$95="HFILL",AU$95="S",AU$95="",AU$95="STD",AU$95="A",AU$95="AES",AU$95="F",AU$95="Fiber")," ",IF(OR(AU$95="E",AU$95="EMB"),IF(MOD(AU110,9)=1,"—",16*AU110-15),IF(OR(AU$95="M",AU$95="MADI"),"—","Err")))</f>
        <v xml:space="preserve"> </v>
      </c>
      <c r="AV111" s="7" t="str">
        <f>IF(OR(AU$95="SFILL",AU$95="HFILL",AU$95="S",AU$95="",AU$95="STD",AU$95="A",AU$95="AES",AU$95="F",AU$95="Fiber")," ",IF(OR(AU$95="E",AU$95="EMB"),IF(MOD(AU110,9)=1,"—",16*AU110),IF(OR(AU$95="M",AU$95="MADI"),"—","Err")))</f>
        <v xml:space="preserve"> </v>
      </c>
      <c r="AW111" s="9" t="str">
        <f>IF(OR(AW$95="SFILL",AW$95="HFILL",AW$95="S",AW$95="",AW$95="STD",AW$95="A",AW$95="AES",AW$95="F",AW$95="Fiber")," ",IF(OR(AW$95="E",AW$95="EMB"),IF(MOD(AW110,9)=1,"—",16*AW110-15),IF(OR(AW$95="M",AW$95="MADI"),"—","Err")))</f>
        <v xml:space="preserve"> </v>
      </c>
      <c r="AX111" s="7" t="str">
        <f>IF(OR(AW$95="SFILL",AW$95="HFILL",AW$95="S",AW$95="",AW$95="STD",AW$95="A",AW$95="AES",AW$95="F",AW$95="Fiber")," ",IF(OR(AW$95="E",AW$95="EMB"),IF(MOD(AW110,9)=1,"—",16*AW110),IF(OR(AW$95="M",AW$95="MADI"),"—","Err")))</f>
        <v xml:space="preserve"> </v>
      </c>
      <c r="AY111" s="9" t="str">
        <f>IF(OR(AY$95="SFILL",AY$95="HFILL",AY$95="S",AY$95="",AY$95="STD",AY$95="A",AY$95="AES",AY$95="F",AY$95="Fiber")," ",IF(OR(AY$95="E",AY$95="EMB"),IF(MOD(AY110,9)=1,"—",16*AY110-15),IF(OR(AY$95="M",AY$95="MADI"),"—","Err")))</f>
        <v xml:space="preserve"> </v>
      </c>
      <c r="AZ111" s="7" t="str">
        <f>IF(OR(AY$95="SFILL",AY$95="HFILL",AY$95="S",AY$95="",AY$95="STD",AY$95="A",AY$95="AES",AY$95="F",AY$95="Fiber")," ",IF(OR(AY$95="E",AY$95="EMB"),IF(MOD(AY110,9)=1,"—",16*AY110),IF(OR(AY$95="M",AY$95="MADI"),"—","Err")))</f>
        <v xml:space="preserve"> </v>
      </c>
      <c r="BA111" s="9" t="str">
        <f>IF(OR(BA$95="SFILL",BA$95="HFILL",BA$95="S",BA$95="",BA$95="STD",BA$95="A",BA$95="AES",BA$95="F",BA$95="Fiber")," ",IF(OR(BA$95="E",BA$95="EMB"),IF(MOD(BA110,9)=1,"—",16*BA110-15),IF(OR(BA$95="M",BA$95="MADI"),"—","Err")))</f>
        <v xml:space="preserve"> </v>
      </c>
      <c r="BB111" s="7" t="str">
        <f>IF(OR(BA$95="SFILL",BA$95="HFILL",BA$95="S",BA$95="",BA$95="STD",BA$95="A",BA$95="AES",BA$95="F",BA$95="Fiber")," ",IF(OR(BA$95="E",BA$95="EMB"),IF(MOD(BA110,9)=1,"—",16*BA110),IF(OR(BA$95="M",BA$95="MADI"),"—","Err")))</f>
        <v xml:space="preserve"> </v>
      </c>
      <c r="BC111" s="9" t="str">
        <f>IF(OR(BC$95="SFILL",BC$95="HFILL",BC$95="S",BC$95="",BC$95="STD",BC$95="A",BC$95="AES",BC$95="F",BC$95="Fiber")," ",IF(OR(BC$95="E",BC$95="EMB"),IF(MOD(BC110,9)=1,"—",16*BC110-15),IF(OR(BC$95="M",BC$95="MADI"),"—","Err")))</f>
        <v xml:space="preserve"> </v>
      </c>
      <c r="BD111" s="7" t="str">
        <f>IF(OR(BC$95="SFILL",BC$95="HFILL",BC$95="S",BC$95="",BC$95="STD",BC$95="A",BC$95="AES",BC$95="F",BC$95="Fiber")," ",IF(OR(BC$95="E",BC$95="EMB"),IF(MOD(BC110,9)=1,"—",16*BC110),IF(OR(BC$95="M",BC$95="MADI"),"—","Err")))</f>
        <v xml:space="preserve"> </v>
      </c>
      <c r="BE111" s="9" t="str">
        <f>IF(OR(BE$95="SFILL",BE$95="HFILL",BE$95="S",BE$95="",BE$95="STD",BE$95="A",BE$95="AES",BE$95="F",BE$95="Fiber")," ",IF(OR(BE$95="E",BE$95="EMB"),IF(MOD(BE110,9)=1,"—",16*BE110-15),IF(OR(BE$95="M",BE$95="MADI"),"—","Err")))</f>
        <v>—</v>
      </c>
      <c r="BF111" s="7" t="str">
        <f>IF(OR(BE$95="SFILL",BE$95="HFILL",BE$95="S",BE$95="",BE$95="STD",BE$95="A",BE$95="AES",BE$95="F",BE$95="Fiber")," ",IF(OR(BE$95="E",BE$95="EMB"),IF(MOD(BE110,9)=1,"—",16*BE110),IF(OR(BE$95="M",BE$95="MADI"),"—","Err")))</f>
        <v>—</v>
      </c>
      <c r="BG111" s="9">
        <f>IF(OR(BG$95="SFILL",BG$95="HFILL",BG$95="S",BG$95="",BG$95="STD",BG$95="A",BG$95="AES",BG$95="F",BG$95="Fiber")," ",IF(OR(BG$95="E",BG$95="EMB"),IF(MOD(BG110,9)=1,"—",16*BG110-15),IF(OR(BG$95="M",BG$95="MADI"),"—","Err")))</f>
        <v>2705</v>
      </c>
      <c r="BH111" s="7">
        <f>IF(OR(BG$95="SFILL",BG$95="HFILL",BG$95="S",BG$95="",BG$95="STD",BG$95="A",BG$95="AES",BG$95="F",BG$95="Fiber")," ",IF(OR(BG$95="E",BG$95="EMB"),IF(MOD(BG110,9)=1,"—",16*BG110),IF(OR(BG$95="M",BG$95="MADI"),"—","Err")))</f>
        <v>2720</v>
      </c>
      <c r="BI111" s="9" t="str">
        <f>IF(OR(BI$95="SFILL",BI$95="HFILL",BI$95="S",BI$95="",BI$95="STD",BI$95="A",BI$95="AES",BI$95="F",BI$95="Fiber")," ",IF(OR(BI$95="E",BI$95="EMB"),IF(MOD(BI110,9)=1,"—",16*BI110-15),IF(OR(BI$95="M",BI$95="MADI"),"—","Err")))</f>
        <v xml:space="preserve"> </v>
      </c>
      <c r="BJ111" s="7" t="str">
        <f>IF(OR(BI$95="SFILL",BI$95="HFILL",BI$95="S",BI$95="",BI$95="STD",BI$95="A",BI$95="AES",BI$95="F",BI$95="Fiber")," ",IF(OR(BI$95="E",BI$95="EMB"),IF(MOD(BI110,9)=1,"—",16*BI110),IF(OR(BI$95="M",BI$95="MADI"),"—","Err")))</f>
        <v xml:space="preserve"> </v>
      </c>
      <c r="BK111" s="9" t="str">
        <f>IF(OR(BK$95="SFILL",BK$95="HFILL",BK$95="S",BK$95="",BK$95="STD",BK$95="A",BK$95="AES",BK$95="F",BK$95="Fiber")," ",IF(OR(BK$95="E",BK$95="EMB"),IF(MOD(BK110,9)=1,"—",16*BK110-15),IF(OR(BK$95="M",BK$95="MADI"),"—","Err")))</f>
        <v xml:space="preserve"> </v>
      </c>
      <c r="BL111" s="7" t="str">
        <f>IF(OR(BK$95="SFILL",BK$95="HFILL",BK$95="S",BK$95="",BK$95="STD",BK$95="A",BK$95="AES",BK$95="F",BK$95="Fiber")," ",IF(OR(BK$95="E",BK$95="EMB"),IF(MOD(BK110,9)=1,"—",16*BK110),IF(OR(BK$95="M",BK$95="MADI"),"—","Err")))</f>
        <v xml:space="preserve"> </v>
      </c>
      <c r="BM111" s="11"/>
      <c r="BN111" s="47"/>
    </row>
    <row r="112" spans="1:66" x14ac:dyDescent="0.25">
      <c r="A112" s="8">
        <f>(A$92)*9</f>
        <v>576</v>
      </c>
      <c r="B112" s="32"/>
      <c r="C112" s="8">
        <f>(C$92)*9</f>
        <v>567</v>
      </c>
      <c r="D112" s="32"/>
      <c r="E112" s="8">
        <f>(E$92)*9</f>
        <v>558</v>
      </c>
      <c r="F112" s="32"/>
      <c r="G112" s="8">
        <f>(G$92)*9</f>
        <v>549</v>
      </c>
      <c r="H112" s="32"/>
      <c r="I112" s="8">
        <f>(I$92)*9</f>
        <v>540</v>
      </c>
      <c r="J112" s="32"/>
      <c r="K112" s="8">
        <f>(K$92)*9</f>
        <v>531</v>
      </c>
      <c r="L112" s="32"/>
      <c r="M112" s="8">
        <f>(M$92)*9</f>
        <v>522</v>
      </c>
      <c r="N112" s="32"/>
      <c r="O112" s="8">
        <f>(O$92)*9</f>
        <v>513</v>
      </c>
      <c r="P112" s="32"/>
      <c r="Q112" s="8">
        <f>(Q$92)*9</f>
        <v>504</v>
      </c>
      <c r="R112" s="32"/>
      <c r="S112" s="8">
        <f>(S$92)*9</f>
        <v>495</v>
      </c>
      <c r="T112" s="32"/>
      <c r="U112" s="8">
        <f>(U$92)*9</f>
        <v>486</v>
      </c>
      <c r="V112" s="32"/>
      <c r="W112" s="8">
        <f>(W$92)*9</f>
        <v>477</v>
      </c>
      <c r="X112" s="32"/>
      <c r="Y112" s="8">
        <f>(Y$92)*9</f>
        <v>468</v>
      </c>
      <c r="Z112" s="32"/>
      <c r="AA112" s="8">
        <f>(AA$92)*9</f>
        <v>459</v>
      </c>
      <c r="AB112" s="32"/>
      <c r="AC112" s="8">
        <f>(AC$92)*9</f>
        <v>450</v>
      </c>
      <c r="AD112" s="32"/>
      <c r="AE112" s="8">
        <f>(AE$92)*9</f>
        <v>441</v>
      </c>
      <c r="AF112" s="32"/>
      <c r="AG112" s="8">
        <f>(AG$92)*9</f>
        <v>288</v>
      </c>
      <c r="AH112" s="32"/>
      <c r="AI112" s="8">
        <f>(AI$92)*9</f>
        <v>279</v>
      </c>
      <c r="AJ112" s="32"/>
      <c r="AK112" s="8">
        <f>(AK$92)*9</f>
        <v>270</v>
      </c>
      <c r="AL112" s="32"/>
      <c r="AM112" s="8">
        <f>(AM$92)*9</f>
        <v>261</v>
      </c>
      <c r="AN112" s="32"/>
      <c r="AO112" s="8">
        <f>(AO$92)*9</f>
        <v>252</v>
      </c>
      <c r="AP112" s="32"/>
      <c r="AQ112" s="8">
        <f>(AQ$92)*9</f>
        <v>243</v>
      </c>
      <c r="AR112" s="32"/>
      <c r="AS112" s="8">
        <f>(AS$92)*9</f>
        <v>234</v>
      </c>
      <c r="AT112" s="32"/>
      <c r="AU112" s="8">
        <f>(AU$92)*9</f>
        <v>225</v>
      </c>
      <c r="AV112" s="32"/>
      <c r="AW112" s="8">
        <f>(AW$92)*9</f>
        <v>216</v>
      </c>
      <c r="AX112" s="32"/>
      <c r="AY112" s="8">
        <f>(AY$92)*9</f>
        <v>207</v>
      </c>
      <c r="AZ112" s="32"/>
      <c r="BA112" s="8">
        <f>(BA$92)*9</f>
        <v>198</v>
      </c>
      <c r="BB112" s="32"/>
      <c r="BC112" s="8">
        <f>(BC$92)*9</f>
        <v>189</v>
      </c>
      <c r="BD112" s="32"/>
      <c r="BE112" s="8">
        <f>(BE$92)*9</f>
        <v>180</v>
      </c>
      <c r="BF112" s="32"/>
      <c r="BG112" s="8">
        <f>(BG$92)*9</f>
        <v>171</v>
      </c>
      <c r="BH112" s="32"/>
      <c r="BI112" s="8">
        <f>(BI$92)*9</f>
        <v>162</v>
      </c>
      <c r="BJ112" s="32"/>
      <c r="BK112" s="8">
        <f>(BK$92)*9</f>
        <v>153</v>
      </c>
      <c r="BL112" s="32"/>
      <c r="BM112" s="3"/>
      <c r="BN112" s="47"/>
    </row>
    <row r="113" spans="1:66" x14ac:dyDescent="0.25">
      <c r="A113" s="9" t="str">
        <f>IF(OR(A$95="SFILL",A$95="HFILL",A$95="S",A$95="",A$95="STD",A$95="A",A$95="AES",A$95="F",A$95="Fiber")," ",IF(OR(A$95="E",A$95="EMB"),IF(MOD(A112,9)=1,"—",16*A112-15),IF(OR(A$95="M",A$95="MADI"),"—","Err")))</f>
        <v xml:space="preserve"> </v>
      </c>
      <c r="B113" s="7" t="str">
        <f>IF(OR(A$95="SFILL",A$95="HFILL",A$95="S",A$95="",A$95="STD",A$95="A",A$95="AES",A$95="F",A$95="Fiber")," ",IF(OR(A$95="E",A$95="EMB"),IF(MOD(A112,9)=1,"—",16*A112),IF(OR(A$95="M",A$95="MADI"),"—","Err")))</f>
        <v xml:space="preserve"> </v>
      </c>
      <c r="C113" s="9" t="str">
        <f>IF(OR(C$95="SFILL",C$95="HFILL",C$95="S",C$95="",C$95="STD",C$95="A",C$95="AES",C$95="F",C$95="Fiber")," ",IF(OR(C$95="E",C$95="EMB"),IF(MOD(C112,9)=1,"—",16*C112-15),IF(OR(C$95="M",C$95="MADI"),"—","Err")))</f>
        <v xml:space="preserve"> </v>
      </c>
      <c r="D113" s="7" t="str">
        <f>IF(OR(C$95="SFILL",C$95="HFILL",C$95="S",C$95="",C$95="STD",C$95="A",C$95="AES",C$95="F",C$95="Fiber")," ",IF(OR(C$95="E",C$95="EMB"),IF(MOD(C112,9)=1,"—",16*C112),IF(OR(C$95="M",C$95="MADI"),"—","Err")))</f>
        <v xml:space="preserve"> </v>
      </c>
      <c r="E113" s="9" t="str">
        <f>IF(OR(E$95="SFILL",E$95="HFILL",E$95="S",E$95="",E$95="STD",E$95="A",E$95="AES",E$95="F",E$95="Fiber")," ",IF(OR(E$95="E",E$95="EMB"),IF(MOD(E112,9)=1,"—",16*E112-15),IF(OR(E$95="M",E$95="MADI"),"—","Err")))</f>
        <v xml:space="preserve"> </v>
      </c>
      <c r="F113" s="7" t="str">
        <f>IF(OR(E$95="SFILL",E$95="HFILL",E$95="S",E$95="",E$95="STD",E$95="A",E$95="AES",E$95="F",E$95="Fiber")," ",IF(OR(E$95="E",E$95="EMB"),IF(MOD(E112,9)=1,"—",16*E112),IF(OR(E$95="M",E$95="MADI"),"—","Err")))</f>
        <v xml:space="preserve"> </v>
      </c>
      <c r="G113" s="9" t="str">
        <f>IF(OR(G$95="SFILL",G$95="HFILL",G$95="S",G$95="",G$95="STD",G$95="A",G$95="AES",G$95="F",G$95="Fiber")," ",IF(OR(G$95="E",G$95="EMB"),IF(MOD(G112,9)=1,"—",16*G112-15),IF(OR(G$95="M",G$95="MADI"),"—","Err")))</f>
        <v xml:space="preserve"> </v>
      </c>
      <c r="H113" s="7" t="str">
        <f>IF(OR(G$95="SFILL",G$95="HFILL",G$95="S",G$95="",G$95="STD",G$95="A",G$95="AES",G$95="F",G$95="Fiber")," ",IF(OR(G$95="E",G$95="EMB"),IF(MOD(G112,9)=1,"—",16*G112),IF(OR(G$95="M",G$95="MADI"),"—","Err")))</f>
        <v xml:space="preserve"> </v>
      </c>
      <c r="I113" s="9" t="str">
        <f>IF(OR(I$95="SFILL",I$95="HFILL",I$95="S",I$95="",I$95="STD",I$95="A",I$95="AES",I$95="F",I$95="Fiber")," ",IF(OR(I$95="E",I$95="EMB"),IF(MOD(I112,9)=1,"—",16*I112-15),IF(OR(I$95="M",I$95="MADI"),"—","Err")))</f>
        <v xml:space="preserve"> </v>
      </c>
      <c r="J113" s="7" t="str">
        <f>IF(OR(I$95="SFILL",I$95="HFILL",I$95="S",I$95="",I$95="STD",I$95="A",I$95="AES",I$95="F",I$95="Fiber")," ",IF(OR(I$95="E",I$95="EMB"),IF(MOD(I112,9)=1,"—",16*I112),IF(OR(I$95="M",I$95="MADI"),"—","Err")))</f>
        <v xml:space="preserve"> </v>
      </c>
      <c r="K113" s="9" t="str">
        <f>IF(OR(K$95="SFILL",K$95="HFILL",K$95="S",K$95="",K$95="STD",K$95="A",K$95="AES",K$95="F",K$95="Fiber")," ",IF(OR(K$95="E",K$95="EMB"),IF(MOD(K112,9)=1,"—",16*K112-15),IF(OR(K$95="M",K$95="MADI"),"—","Err")))</f>
        <v xml:space="preserve"> </v>
      </c>
      <c r="L113" s="7" t="str">
        <f>IF(OR(K$95="SFILL",K$95="HFILL",K$95="S",K$95="",K$95="STD",K$95="A",K$95="AES",K$95="F",K$95="Fiber")," ",IF(OR(K$95="E",K$95="EMB"),IF(MOD(K112,9)=1,"—",16*K112),IF(OR(K$95="M",K$95="MADI"),"—","Err")))</f>
        <v xml:space="preserve"> </v>
      </c>
      <c r="M113" s="9" t="str">
        <f>IF(OR(M$95="SFILL",M$95="HFILL",M$95="S",M$95="",M$95="STD",M$95="A",M$95="AES",M$95="F",M$95="Fiber")," ",IF(OR(M$95="E",M$95="EMB"),IF(MOD(M112,9)=1,"—",16*M112-15),IF(OR(M$95="M",M$95="MADI"),"—","Err")))</f>
        <v xml:space="preserve"> </v>
      </c>
      <c r="N113" s="7" t="str">
        <f>IF(OR(M$95="SFILL",M$95="HFILL",M$95="S",M$95="",M$95="STD",M$95="A",M$95="AES",M$95="F",M$95="Fiber")," ",IF(OR(M$95="E",M$95="EMB"),IF(MOD(M112,9)=1,"—",16*M112),IF(OR(M$95="M",M$95="MADI"),"—","Err")))</f>
        <v xml:space="preserve"> </v>
      </c>
      <c r="O113" s="9" t="str">
        <f>IF(OR(O$95="SFILL",O$95="HFILL",O$95="S",O$95="",O$95="STD",O$95="A",O$95="AES",O$95="F",O$95="Fiber")," ",IF(OR(O$95="E",O$95="EMB"),IF(MOD(O112,9)=1,"—",16*O112-15),IF(OR(O$95="M",O$95="MADI"),"—","Err")))</f>
        <v xml:space="preserve"> </v>
      </c>
      <c r="P113" s="7" t="str">
        <f>IF(OR(O$95="SFILL",O$95="HFILL",O$95="S",O$95="",O$95="STD",O$95="A",O$95="AES",O$95="F",O$95="Fiber")," ",IF(OR(O$95="E",O$95="EMB"),IF(MOD(O112,9)=1,"—",16*O112),IF(OR(O$95="M",O$95="MADI"),"—","Err")))</f>
        <v xml:space="preserve"> </v>
      </c>
      <c r="Q113" s="9" t="str">
        <f>IF(OR(Q$95="SFILL",Q$95="HFILL",Q$95="S",Q$95="",Q$95="STD",Q$95="A",Q$95="AES",Q$95="F",Q$95="Fiber")," ",IF(OR(Q$95="E",Q$95="EMB"),IF(MOD(Q112,9)=1,"—",16*Q112-15),IF(OR(Q$95="M",Q$95="MADI"),"—","Err")))</f>
        <v xml:space="preserve"> </v>
      </c>
      <c r="R113" s="7" t="str">
        <f>IF(OR(Q$95="SFILL",Q$95="HFILL",Q$95="S",Q$95="",Q$95="STD",Q$95="A",Q$95="AES",Q$95="F",Q$95="Fiber")," ",IF(OR(Q$95="E",Q$95="EMB"),IF(MOD(Q112,9)=1,"—",16*Q112),IF(OR(Q$95="M",Q$95="MADI"),"—","Err")))</f>
        <v xml:space="preserve"> </v>
      </c>
      <c r="S113" s="9" t="str">
        <f>IF(OR(S$95="SFILL",S$95="HFILL",S$95="S",S$95="",S$95="STD",S$95="A",S$95="AES",S$95="F",S$95="Fiber")," ",IF(OR(S$95="E",S$95="EMB"),IF(MOD(S112,9)=1,"—",16*S112-15),IF(OR(S$95="M",S$95="MADI"),"—","Err")))</f>
        <v xml:space="preserve"> </v>
      </c>
      <c r="T113" s="7" t="str">
        <f>IF(OR(S$95="SFILL",S$95="HFILL",S$95="S",S$95="",S$95="STD",S$95="A",S$95="AES",S$95="F",S$95="Fiber")," ",IF(OR(S$95="E",S$95="EMB"),IF(MOD(S112,9)=1,"—",16*S112),IF(OR(S$95="M",S$95="MADI"),"—","Err")))</f>
        <v xml:space="preserve"> </v>
      </c>
      <c r="U113" s="9" t="str">
        <f>IF(OR(U$95="SFILL",U$95="HFILL",U$95="S",U$95="",U$95="STD",U$95="A",U$95="AES",U$95="F",U$95="Fiber")," ",IF(OR(U$95="E",U$95="EMB"),IF(MOD(U112,9)=1,"—",16*U112-15),IF(OR(U$95="M",U$95="MADI"),"—","Err")))</f>
        <v xml:space="preserve"> </v>
      </c>
      <c r="V113" s="7" t="str">
        <f>IF(OR(U$95="SFILL",U$95="HFILL",U$95="S",U$95="",U$95="STD",U$95="A",U$95="AES",U$95="F",U$95="Fiber")," ",IF(OR(U$95="E",U$95="EMB"),IF(MOD(U112,9)=1,"—",16*U112),IF(OR(U$95="M",U$95="MADI"),"—","Err")))</f>
        <v xml:space="preserve"> </v>
      </c>
      <c r="W113" s="9" t="str">
        <f>IF(OR(W$95="SFILL",W$95="HFILL",W$95="S",W$95="",W$95="STD",W$95="A",W$95="AES",W$95="F",W$95="Fiber")," ",IF(OR(W$95="E",W$95="EMB"),IF(MOD(W112,9)=1,"—",16*W112-15),IF(OR(W$95="M",W$95="MADI"),"—","Err")))</f>
        <v xml:space="preserve"> </v>
      </c>
      <c r="X113" s="7" t="str">
        <f>IF(OR(W$95="SFILL",W$95="HFILL",W$95="S",W$95="",W$95="STD",W$95="A",W$95="AES",W$95="F",W$95="Fiber")," ",IF(OR(W$95="E",W$95="EMB"),IF(MOD(W112,9)=1,"—",16*W112),IF(OR(W$95="M",W$95="MADI"),"—","Err")))</f>
        <v xml:space="preserve"> </v>
      </c>
      <c r="Y113" s="9" t="str">
        <f>IF(OR(Y$95="SFILL",Y$95="HFILL",Y$95="S",Y$95="",Y$95="STD",Y$95="A",Y$95="AES",Y$95="F",Y$95="Fiber")," ",IF(OR(Y$95="E",Y$95="EMB"),IF(MOD(Y112,9)=1,"—",16*Y112-15),IF(OR(Y$95="M",Y$95="MADI"),"—","Err")))</f>
        <v xml:space="preserve"> </v>
      </c>
      <c r="Z113" s="7" t="str">
        <f>IF(OR(Y$95="SFILL",Y$95="HFILL",Y$95="S",Y$95="",Y$95="STD",Y$95="A",Y$95="AES",Y$95="F",Y$95="Fiber")," ",IF(OR(Y$95="E",Y$95="EMB"),IF(MOD(Y112,9)=1,"—",16*Y112),IF(OR(Y$95="M",Y$95="MADI"),"—","Err")))</f>
        <v xml:space="preserve"> </v>
      </c>
      <c r="AA113" s="9" t="str">
        <f>IF(OR(AA$95="SFILL",AA$95="HFILL",AA$95="S",AA$95="",AA$95="STD",AA$95="A",AA$95="AES",AA$95="F",AA$95="Fiber")," ",IF(OR(AA$95="E",AA$95="EMB"),IF(MOD(AA112,9)=1,"—",16*AA112-15),IF(OR(AA$95="M",AA$95="MADI"),"—","Err")))</f>
        <v xml:space="preserve"> </v>
      </c>
      <c r="AB113" s="7" t="str">
        <f>IF(OR(AA$95="SFILL",AA$95="HFILL",AA$95="S",AA$95="",AA$95="STD",AA$95="A",AA$95="AES",AA$95="F",AA$95="Fiber")," ",IF(OR(AA$95="E",AA$95="EMB"),IF(MOD(AA112,9)=1,"—",16*AA112),IF(OR(AA$95="M",AA$95="MADI"),"—","Err")))</f>
        <v xml:space="preserve"> </v>
      </c>
      <c r="AC113" s="9" t="str">
        <f>IF(OR(AC$95="SFILL",AC$95="HFILL",AC$95="S",AC$95="",AC$95="STD",AC$95="A",AC$95="AES",AC$95="F",AC$95="Fiber")," ",IF(OR(AC$95="E",AC$95="EMB"),IF(MOD(AC112,9)=1,"—",16*AC112-15),IF(OR(AC$95="M",AC$95="MADI"),"—","Err")))</f>
        <v xml:space="preserve"> </v>
      </c>
      <c r="AD113" s="7" t="str">
        <f>IF(OR(AC$95="SFILL",AC$95="HFILL",AC$95="S",AC$95="",AC$95="STD",AC$95="A",AC$95="AES",AC$95="F",AC$95="Fiber")," ",IF(OR(AC$95="E",AC$95="EMB"),IF(MOD(AC112,9)=1,"—",16*AC112),IF(OR(AC$95="M",AC$95="MADI"),"—","Err")))</f>
        <v xml:space="preserve"> </v>
      </c>
      <c r="AE113" s="9" t="str">
        <f>IF(OR(AE$95="SFILL",AE$95="HFILL",AE$95="S",AE$95="",AE$95="STD",AE$95="A",AE$95="AES",AE$95="F",AE$95="Fiber")," ",IF(OR(AE$95="E",AE$95="EMB"),IF(MOD(AE112,9)=1,"—",16*AE112-15),IF(OR(AE$95="M",AE$95="MADI"),"—","Err")))</f>
        <v xml:space="preserve"> </v>
      </c>
      <c r="AF113" s="7" t="str">
        <f>IF(OR(AE$95="SFILL",AE$95="HFILL",AE$95="S",AE$95="",AE$95="STD",AE$95="A",AE$95="AES",AE$95="F",AE$95="Fiber")," ",IF(OR(AE$95="E",AE$95="EMB"),IF(MOD(AE112,9)=1,"—",16*AE112),IF(OR(AE$95="M",AE$95="MADI"),"—","Err")))</f>
        <v xml:space="preserve"> </v>
      </c>
      <c r="AG113" s="9" t="str">
        <f>IF(OR(AG$95="SFILL",AG$95="HFILL",AG$95="S",AG$95="",AG$95="STD",AG$95="A",AG$95="AES",AG$95="F",AG$95="Fiber")," ",IF(OR(AG$95="E",AG$95="EMB"),IF(MOD(AG112,9)=1,"—",16*AG112-15),IF(OR(AG$95="M",AG$95="MADI"),"—","Err")))</f>
        <v xml:space="preserve"> </v>
      </c>
      <c r="AH113" s="7" t="str">
        <f>IF(OR(AG$95="SFILL",AG$95="HFILL",AG$95="S",AG$95="",AG$95="STD",AG$95="A",AG$95="AES",AG$95="F",AG$95="Fiber")," ",IF(OR(AG$95="E",AG$95="EMB"),IF(MOD(AG112,9)=1,"—",16*AG112),IF(OR(AG$95="M",AG$95="MADI"),"—","Err")))</f>
        <v xml:space="preserve"> </v>
      </c>
      <c r="AI113" s="9" t="str">
        <f>IF(OR(AI$95="SFILL",AI$95="HFILL",AI$95="S",AI$95="",AI$95="STD",AI$95="A",AI$95="AES",AI$95="F",AI$95="Fiber")," ",IF(OR(AI$95="E",AI$95="EMB"),IF(MOD(AI112,9)=1,"—",16*AI112-15),IF(OR(AI$95="M",AI$95="MADI"),"—","Err")))</f>
        <v xml:space="preserve"> </v>
      </c>
      <c r="AJ113" s="7" t="str">
        <f>IF(OR(AI$95="SFILL",AI$95="HFILL",AI$95="S",AI$95="",AI$95="STD",AI$95="A",AI$95="AES",AI$95="F",AI$95="Fiber")," ",IF(OR(AI$95="E",AI$95="EMB"),IF(MOD(AI112,9)=1,"—",16*AI112),IF(OR(AI$95="M",AI$95="MADI"),"—","Err")))</f>
        <v xml:space="preserve"> </v>
      </c>
      <c r="AK113" s="9" t="str">
        <f>IF(OR(AK$95="SFILL",AK$95="HFILL",AK$95="S",AK$95="",AK$95="STD",AK$95="A",AK$95="AES",AK$95="F",AK$95="Fiber")," ",IF(OR(AK$95="E",AK$95="EMB"),IF(MOD(AK112,9)=1,"—",16*AK112-15),IF(OR(AK$95="M",AK$95="MADI"),"—","Err")))</f>
        <v xml:space="preserve"> </v>
      </c>
      <c r="AL113" s="7" t="str">
        <f>IF(OR(AK$95="SFILL",AK$95="HFILL",AK$95="S",AK$95="",AK$95="STD",AK$95="A",AK$95="AES",AK$95="F",AK$95="Fiber")," ",IF(OR(AK$95="E",AK$95="EMB"),IF(MOD(AK112,9)=1,"—",16*AK112),IF(OR(AK$95="M",AK$95="MADI"),"—","Err")))</f>
        <v xml:space="preserve"> </v>
      </c>
      <c r="AM113" s="9" t="str">
        <f>IF(OR(AM$95="SFILL",AM$95="HFILL",AM$95="S",AM$95="",AM$95="STD",AM$95="A",AM$95="AES",AM$95="F",AM$95="Fiber")," ",IF(OR(AM$95="E",AM$95="EMB"),IF(MOD(AM112,9)=1,"—",16*AM112-15),IF(OR(AM$95="M",AM$95="MADI"),"—","Err")))</f>
        <v xml:space="preserve"> </v>
      </c>
      <c r="AN113" s="7" t="str">
        <f>IF(OR(AM$95="SFILL",AM$95="HFILL",AM$95="S",AM$95="",AM$95="STD",AM$95="A",AM$95="AES",AM$95="F",AM$95="Fiber")," ",IF(OR(AM$95="E",AM$95="EMB"),IF(MOD(AM112,9)=1,"—",16*AM112),IF(OR(AM$95="M",AM$95="MADI"),"—","Err")))</f>
        <v xml:space="preserve"> </v>
      </c>
      <c r="AO113" s="9" t="str">
        <f>IF(OR(AO$95="SFILL",AO$95="HFILL",AO$95="S",AO$95="",AO$95="STD",AO$95="A",AO$95="AES",AO$95="F",AO$95="Fiber")," ",IF(OR(AO$95="E",AO$95="EMB"),IF(MOD(AO112,9)=1,"—",16*AO112-15),IF(OR(AO$95="M",AO$95="MADI"),"—","Err")))</f>
        <v>—</v>
      </c>
      <c r="AP113" s="7" t="str">
        <f>IF(OR(AO$95="SFILL",AO$95="HFILL",AO$95="S",AO$95="",AO$95="STD",AO$95="A",AO$95="AES",AO$95="F",AO$95="Fiber")," ",IF(OR(AO$95="E",AO$95="EMB"),IF(MOD(AO112,9)=1,"—",16*AO112),IF(OR(AO$95="M",AO$95="MADI"),"—","Err")))</f>
        <v>—</v>
      </c>
      <c r="AQ113" s="9">
        <f>IF(OR(AQ$95="SFILL",AQ$95="HFILL",AQ$95="S",AQ$95="",AQ$95="STD",AQ$95="A",AQ$95="AES",AQ$95="F",AQ$95="Fiber")," ",IF(OR(AQ$95="E",AQ$95="EMB"),IF(MOD(AQ112,9)=1,"—",16*AQ112-15),IF(OR(AQ$95="M",AQ$95="MADI"),"—","Err")))</f>
        <v>3873</v>
      </c>
      <c r="AR113" s="7">
        <f>IF(OR(AQ$95="SFILL",AQ$95="HFILL",AQ$95="S",AQ$95="",AQ$95="STD",AQ$95="A",AQ$95="AES",AQ$95="F",AQ$95="Fiber")," ",IF(OR(AQ$95="E",AQ$95="EMB"),IF(MOD(AQ112,9)=1,"—",16*AQ112),IF(OR(AQ$95="M",AQ$95="MADI"),"—","Err")))</f>
        <v>3888</v>
      </c>
      <c r="AS113" s="9" t="str">
        <f>IF(OR(AS$95="SFILL",AS$95="HFILL",AS$95="S",AS$95="",AS$95="STD",AS$95="A",AS$95="AES",AS$95="F",AS$95="Fiber")," ",IF(OR(AS$95="E",AS$95="EMB"),IF(MOD(AS112,9)=1,"—",16*AS112-15),IF(OR(AS$95="M",AS$95="MADI"),"—","Err")))</f>
        <v xml:space="preserve"> </v>
      </c>
      <c r="AT113" s="7" t="str">
        <f>IF(OR(AS$95="SFILL",AS$95="HFILL",AS$95="S",AS$95="",AS$95="STD",AS$95="A",AS$95="AES",AS$95="F",AS$95="Fiber")," ",IF(OR(AS$95="E",AS$95="EMB"),IF(MOD(AS112,9)=1,"—",16*AS112),IF(OR(AS$95="M",AS$95="MADI"),"—","Err")))</f>
        <v xml:space="preserve"> </v>
      </c>
      <c r="AU113" s="9" t="str">
        <f>IF(OR(AU$95="SFILL",AU$95="HFILL",AU$95="S",AU$95="",AU$95="STD",AU$95="A",AU$95="AES",AU$95="F",AU$95="Fiber")," ",IF(OR(AU$95="E",AU$95="EMB"),IF(MOD(AU112,9)=1,"—",16*AU112-15),IF(OR(AU$95="M",AU$95="MADI"),"—","Err")))</f>
        <v xml:space="preserve"> </v>
      </c>
      <c r="AV113" s="7" t="str">
        <f>IF(OR(AU$95="SFILL",AU$95="HFILL",AU$95="S",AU$95="",AU$95="STD",AU$95="A",AU$95="AES",AU$95="F",AU$95="Fiber")," ",IF(OR(AU$95="E",AU$95="EMB"),IF(MOD(AU112,9)=1,"—",16*AU112),IF(OR(AU$95="M",AU$95="MADI"),"—","Err")))</f>
        <v xml:space="preserve"> </v>
      </c>
      <c r="AW113" s="9" t="str">
        <f>IF(OR(AW$95="SFILL",AW$95="HFILL",AW$95="S",AW$95="",AW$95="STD",AW$95="A",AW$95="AES",AW$95="F",AW$95="Fiber")," ",IF(OR(AW$95="E",AW$95="EMB"),IF(MOD(AW112,9)=1,"—",16*AW112-15),IF(OR(AW$95="M",AW$95="MADI"),"—","Err")))</f>
        <v xml:space="preserve"> </v>
      </c>
      <c r="AX113" s="7" t="str">
        <f>IF(OR(AW$95="SFILL",AW$95="HFILL",AW$95="S",AW$95="",AW$95="STD",AW$95="A",AW$95="AES",AW$95="F",AW$95="Fiber")," ",IF(OR(AW$95="E",AW$95="EMB"),IF(MOD(AW112,9)=1,"—",16*AW112),IF(OR(AW$95="M",AW$95="MADI"),"—","Err")))</f>
        <v xml:space="preserve"> </v>
      </c>
      <c r="AY113" s="9" t="str">
        <f>IF(OR(AY$95="SFILL",AY$95="HFILL",AY$95="S",AY$95="",AY$95="STD",AY$95="A",AY$95="AES",AY$95="F",AY$95="Fiber")," ",IF(OR(AY$95="E",AY$95="EMB"),IF(MOD(AY112,9)=1,"—",16*AY112-15),IF(OR(AY$95="M",AY$95="MADI"),"—","Err")))</f>
        <v xml:space="preserve"> </v>
      </c>
      <c r="AZ113" s="7" t="str">
        <f>IF(OR(AY$95="SFILL",AY$95="HFILL",AY$95="S",AY$95="",AY$95="STD",AY$95="A",AY$95="AES",AY$95="F",AY$95="Fiber")," ",IF(OR(AY$95="E",AY$95="EMB"),IF(MOD(AY112,9)=1,"—",16*AY112),IF(OR(AY$95="M",AY$95="MADI"),"—","Err")))</f>
        <v xml:space="preserve"> </v>
      </c>
      <c r="BA113" s="9" t="str">
        <f>IF(OR(BA$95="SFILL",BA$95="HFILL",BA$95="S",BA$95="",BA$95="STD",BA$95="A",BA$95="AES",BA$95="F",BA$95="Fiber")," ",IF(OR(BA$95="E",BA$95="EMB"),IF(MOD(BA112,9)=1,"—",16*BA112-15),IF(OR(BA$95="M",BA$95="MADI"),"—","Err")))</f>
        <v xml:space="preserve"> </v>
      </c>
      <c r="BB113" s="7" t="str">
        <f>IF(OR(BA$95="SFILL",BA$95="HFILL",BA$95="S",BA$95="",BA$95="STD",BA$95="A",BA$95="AES",BA$95="F",BA$95="Fiber")," ",IF(OR(BA$95="E",BA$95="EMB"),IF(MOD(BA112,9)=1,"—",16*BA112),IF(OR(BA$95="M",BA$95="MADI"),"—","Err")))</f>
        <v xml:space="preserve"> </v>
      </c>
      <c r="BC113" s="9" t="str">
        <f>IF(OR(BC$95="SFILL",BC$95="HFILL",BC$95="S",BC$95="",BC$95="STD",BC$95="A",BC$95="AES",BC$95="F",BC$95="Fiber")," ",IF(OR(BC$95="E",BC$95="EMB"),IF(MOD(BC112,9)=1,"—",16*BC112-15),IF(OR(BC$95="M",BC$95="MADI"),"—","Err")))</f>
        <v xml:space="preserve"> </v>
      </c>
      <c r="BD113" s="7" t="str">
        <f>IF(OR(BC$95="SFILL",BC$95="HFILL",BC$95="S",BC$95="",BC$95="STD",BC$95="A",BC$95="AES",BC$95="F",BC$95="Fiber")," ",IF(OR(BC$95="E",BC$95="EMB"),IF(MOD(BC112,9)=1,"—",16*BC112),IF(OR(BC$95="M",BC$95="MADI"),"—","Err")))</f>
        <v xml:space="preserve"> </v>
      </c>
      <c r="BE113" s="9" t="str">
        <f>IF(OR(BE$95="SFILL",BE$95="HFILL",BE$95="S",BE$95="",BE$95="STD",BE$95="A",BE$95="AES",BE$95="F",BE$95="Fiber")," ",IF(OR(BE$95="E",BE$95="EMB"),IF(MOD(BE112,9)=1,"—",16*BE112-15),IF(OR(BE$95="M",BE$95="MADI"),"—","Err")))</f>
        <v>—</v>
      </c>
      <c r="BF113" s="7" t="str">
        <f>IF(OR(BE$95="SFILL",BE$95="HFILL",BE$95="S",BE$95="",BE$95="STD",BE$95="A",BE$95="AES",BE$95="F",BE$95="Fiber")," ",IF(OR(BE$95="E",BE$95="EMB"),IF(MOD(BE112,9)=1,"—",16*BE112),IF(OR(BE$95="M",BE$95="MADI"),"—","Err")))</f>
        <v>—</v>
      </c>
      <c r="BG113" s="9">
        <f>IF(OR(BG$95="SFILL",BG$95="HFILL",BG$95="S",BG$95="",BG$95="STD",BG$95="A",BG$95="AES",BG$95="F",BG$95="Fiber")," ",IF(OR(BG$95="E",BG$95="EMB"),IF(MOD(BG112,9)=1,"—",16*BG112-15),IF(OR(BG$95="M",BG$95="MADI"),"—","Err")))</f>
        <v>2721</v>
      </c>
      <c r="BH113" s="7">
        <f>IF(OR(BG$95="SFILL",BG$95="HFILL",BG$95="S",BG$95="",BG$95="STD",BG$95="A",BG$95="AES",BG$95="F",BG$95="Fiber")," ",IF(OR(BG$95="E",BG$95="EMB"),IF(MOD(BG112,9)=1,"—",16*BG112),IF(OR(BG$95="M",BG$95="MADI"),"—","Err")))</f>
        <v>2736</v>
      </c>
      <c r="BI113" s="9" t="str">
        <f>IF(OR(BI$95="SFILL",BI$95="HFILL",BI$95="S",BI$95="",BI$95="STD",BI$95="A",BI$95="AES",BI$95="F",BI$95="Fiber")," ",IF(OR(BI$95="E",BI$95="EMB"),IF(MOD(BI112,9)=1,"—",16*BI112-15),IF(OR(BI$95="M",BI$95="MADI"),"—","Err")))</f>
        <v xml:space="preserve"> </v>
      </c>
      <c r="BJ113" s="7" t="str">
        <f>IF(OR(BI$95="SFILL",BI$95="HFILL",BI$95="S",BI$95="",BI$95="STD",BI$95="A",BI$95="AES",BI$95="F",BI$95="Fiber")," ",IF(OR(BI$95="E",BI$95="EMB"),IF(MOD(BI112,9)=1,"—",16*BI112),IF(OR(BI$95="M",BI$95="MADI"),"—","Err")))</f>
        <v xml:space="preserve"> </v>
      </c>
      <c r="BK113" s="9" t="str">
        <f>IF(OR(BK$95="SFILL",BK$95="HFILL",BK$95="S",BK$95="",BK$95="STD",BK$95="A",BK$95="AES",BK$95="F",BK$95="Fiber")," ",IF(OR(BK$95="E",BK$95="EMB"),IF(MOD(BK112,9)=1,"—",16*BK112-15),IF(OR(BK$95="M",BK$95="MADI"),"—","Err")))</f>
        <v xml:space="preserve"> </v>
      </c>
      <c r="BL113" s="7" t="str">
        <f>IF(OR(BK$95="SFILL",BK$95="HFILL",BK$95="S",BK$95="",BK$95="STD",BK$95="A",BK$95="AES",BK$95="F",BK$95="Fiber")," ",IF(OR(BK$95="E",BK$95="EMB"),IF(MOD(BK112,9)=1,"—",16*BK112),IF(OR(BK$95="M",BK$95="MADI"),"—","Err")))</f>
        <v xml:space="preserve"> </v>
      </c>
      <c r="BM113" s="11"/>
      <c r="BN113" s="47"/>
    </row>
    <row r="114" spans="1:66" x14ac:dyDescent="0.25">
      <c r="A114" s="10"/>
      <c r="B114" s="6"/>
      <c r="C114" s="10"/>
      <c r="D114" s="6"/>
      <c r="E114" s="10"/>
      <c r="F114" s="6"/>
      <c r="G114" s="10"/>
      <c r="H114" s="6"/>
      <c r="I114" s="10"/>
      <c r="J114" s="6"/>
      <c r="K114" s="10"/>
      <c r="L114" s="6"/>
      <c r="M114" s="10"/>
      <c r="N114" s="6"/>
      <c r="O114" s="10"/>
      <c r="P114" s="6"/>
      <c r="Q114" s="10"/>
      <c r="R114" s="6"/>
      <c r="S114" s="10"/>
      <c r="T114" s="6"/>
      <c r="U114" s="10"/>
      <c r="V114" s="6"/>
      <c r="W114" s="10"/>
      <c r="X114" s="6"/>
      <c r="Y114" s="10"/>
      <c r="Z114" s="6"/>
      <c r="AA114" s="10"/>
      <c r="AB114" s="6"/>
      <c r="AC114" s="10"/>
      <c r="AD114" s="6"/>
      <c r="AE114" s="10"/>
      <c r="AF114" s="6"/>
      <c r="AG114" s="10"/>
      <c r="AH114" s="6"/>
      <c r="AI114" s="10"/>
      <c r="AJ114" s="6"/>
      <c r="AK114" s="10"/>
      <c r="AL114" s="6"/>
      <c r="AM114" s="10"/>
      <c r="AN114" s="6"/>
      <c r="AO114" s="10"/>
      <c r="AP114" s="6"/>
      <c r="AQ114" s="10"/>
      <c r="AR114" s="6"/>
      <c r="AS114" s="10"/>
      <c r="AT114" s="6"/>
      <c r="AU114" s="10"/>
      <c r="AV114" s="6"/>
      <c r="AW114" s="10"/>
      <c r="AX114" s="6"/>
      <c r="AY114" s="10"/>
      <c r="AZ114" s="6"/>
      <c r="BA114" s="10"/>
      <c r="BB114" s="6"/>
      <c r="BC114" s="10"/>
      <c r="BD114" s="6"/>
      <c r="BE114" s="10"/>
      <c r="BF114" s="6"/>
      <c r="BG114" s="10"/>
      <c r="BH114" s="6"/>
      <c r="BI114" s="10"/>
      <c r="BJ114" s="6"/>
      <c r="BK114" s="10"/>
      <c r="BL114" s="6"/>
      <c r="BM114" s="3"/>
      <c r="BN114" s="13"/>
    </row>
    <row r="115" spans="1:66" x14ac:dyDescent="0.25">
      <c r="A115" s="33"/>
      <c r="B115" s="6"/>
      <c r="C115" s="33"/>
      <c r="D115" s="6"/>
      <c r="E115" s="33"/>
      <c r="F115" s="6"/>
      <c r="G115" s="33"/>
      <c r="H115" s="6"/>
      <c r="I115" s="33"/>
      <c r="J115" s="6"/>
      <c r="K115" s="33"/>
      <c r="L115" s="6"/>
      <c r="M115" s="33"/>
      <c r="N115" s="6"/>
      <c r="O115" s="33"/>
      <c r="P115" s="6"/>
      <c r="Q115" s="33"/>
      <c r="R115" s="6"/>
      <c r="S115" s="33"/>
      <c r="T115" s="6"/>
      <c r="U115" s="33"/>
      <c r="V115" s="6"/>
      <c r="W115" s="33"/>
      <c r="X115" s="6"/>
      <c r="Y115" s="33"/>
      <c r="Z115" s="6"/>
      <c r="AA115" s="33"/>
      <c r="AB115" s="6"/>
      <c r="AC115" s="33"/>
      <c r="AD115" s="6"/>
      <c r="AE115" s="33"/>
      <c r="AF115" s="6"/>
      <c r="AG115" s="33"/>
      <c r="AH115" s="6"/>
      <c r="AI115" s="33"/>
      <c r="AJ115" s="6"/>
      <c r="AK115" s="33"/>
      <c r="AL115" s="6"/>
      <c r="AM115" s="33"/>
      <c r="AN115" s="6"/>
      <c r="AO115" s="33"/>
      <c r="AP115" s="6"/>
      <c r="AQ115" s="33"/>
      <c r="AR115" s="6"/>
      <c r="AS115" s="33"/>
      <c r="AT115" s="6"/>
      <c r="AU115" s="33"/>
      <c r="AV115" s="6"/>
      <c r="AW115" s="33"/>
      <c r="AX115" s="6"/>
      <c r="AY115" s="33"/>
      <c r="AZ115" s="6"/>
      <c r="BA115" s="33"/>
      <c r="BB115" s="6"/>
      <c r="BC115" s="33"/>
      <c r="BD115" s="6"/>
      <c r="BE115" s="33"/>
      <c r="BF115" s="6"/>
      <c r="BG115" s="33"/>
      <c r="BH115" s="6"/>
      <c r="BI115" s="33"/>
      <c r="BJ115" s="6"/>
      <c r="BK115" s="33"/>
      <c r="BL115" s="6"/>
      <c r="BM115" s="11"/>
      <c r="BN115" s="14"/>
    </row>
    <row r="116" spans="1:66" x14ac:dyDescent="0.25">
      <c r="A116" s="8"/>
      <c r="B116" s="6"/>
      <c r="C116" s="8"/>
      <c r="D116" s="6"/>
      <c r="E116" s="8"/>
      <c r="F116" s="6"/>
      <c r="G116" s="8"/>
      <c r="H116" s="6"/>
      <c r="I116" s="8"/>
      <c r="J116" s="6"/>
      <c r="K116" s="8"/>
      <c r="L116" s="6"/>
      <c r="M116" s="8"/>
      <c r="N116" s="6"/>
      <c r="O116" s="8"/>
      <c r="P116" s="6"/>
      <c r="Q116" s="8"/>
      <c r="R116" s="6"/>
      <c r="S116" s="8"/>
      <c r="T116" s="6"/>
      <c r="U116" s="8"/>
      <c r="V116" s="6"/>
      <c r="W116" s="8"/>
      <c r="X116" s="6"/>
      <c r="Y116" s="8"/>
      <c r="Z116" s="6"/>
      <c r="AA116" s="8"/>
      <c r="AB116" s="6"/>
      <c r="AC116" s="8"/>
      <c r="AD116" s="6"/>
      <c r="AE116" s="8"/>
      <c r="AF116" s="6"/>
      <c r="AG116" s="8"/>
      <c r="AH116" s="6"/>
      <c r="AI116" s="8"/>
      <c r="AJ116" s="6"/>
      <c r="AK116" s="8"/>
      <c r="AL116" s="6"/>
      <c r="AM116" s="8"/>
      <c r="AN116" s="6"/>
      <c r="AO116" s="8"/>
      <c r="AP116" s="6"/>
      <c r="AQ116" s="8"/>
      <c r="AR116" s="6"/>
      <c r="AS116" s="8"/>
      <c r="AT116" s="6"/>
      <c r="AU116" s="8"/>
      <c r="AV116" s="6"/>
      <c r="AW116" s="8"/>
      <c r="AX116" s="6"/>
      <c r="AY116" s="8"/>
      <c r="AZ116" s="6"/>
      <c r="BA116" s="8"/>
      <c r="BB116" s="6"/>
      <c r="BC116" s="8"/>
      <c r="BD116" s="6"/>
      <c r="BE116" s="8"/>
      <c r="BF116" s="6"/>
      <c r="BG116" s="8"/>
      <c r="BH116" s="6"/>
      <c r="BI116" s="8"/>
      <c r="BJ116" s="6"/>
      <c r="BK116" s="8"/>
      <c r="BL116" s="6"/>
      <c r="BM116" s="3"/>
      <c r="BN116" s="13"/>
    </row>
    <row r="117" spans="1:66" x14ac:dyDescent="0.25">
      <c r="A117" s="33"/>
      <c r="B117" s="6"/>
      <c r="C117" s="33"/>
      <c r="D117" s="6"/>
      <c r="E117" s="33"/>
      <c r="F117" s="6"/>
      <c r="G117" s="33"/>
      <c r="H117" s="6"/>
      <c r="I117" s="33"/>
      <c r="J117" s="6"/>
      <c r="K117" s="33"/>
      <c r="L117" s="6"/>
      <c r="M117" s="33"/>
      <c r="N117" s="6"/>
      <c r="O117" s="33"/>
      <c r="P117" s="6"/>
      <c r="Q117" s="33"/>
      <c r="R117" s="6"/>
      <c r="S117" s="33"/>
      <c r="T117" s="6"/>
      <c r="U117" s="33"/>
      <c r="V117" s="6"/>
      <c r="W117" s="33"/>
      <c r="X117" s="6"/>
      <c r="Y117" s="33"/>
      <c r="Z117" s="6"/>
      <c r="AA117" s="33"/>
      <c r="AB117" s="6"/>
      <c r="AC117" s="33"/>
      <c r="AD117" s="6"/>
      <c r="AE117" s="33"/>
      <c r="AF117" s="6"/>
      <c r="AG117" s="33"/>
      <c r="AH117" s="6"/>
      <c r="AI117" s="33"/>
      <c r="AJ117" s="6"/>
      <c r="AK117" s="33"/>
      <c r="AL117" s="6"/>
      <c r="AM117" s="33"/>
      <c r="AN117" s="6"/>
      <c r="AO117" s="33"/>
      <c r="AP117" s="6"/>
      <c r="AQ117" s="33"/>
      <c r="AR117" s="6"/>
      <c r="AS117" s="33"/>
      <c r="AT117" s="6"/>
      <c r="AU117" s="33"/>
      <c r="AV117" s="6"/>
      <c r="AW117" s="33"/>
      <c r="AX117" s="6"/>
      <c r="AY117" s="33"/>
      <c r="AZ117" s="6"/>
      <c r="BA117" s="33"/>
      <c r="BB117" s="6"/>
      <c r="BC117" s="33"/>
      <c r="BD117" s="6"/>
      <c r="BE117" s="33"/>
      <c r="BF117" s="6"/>
      <c r="BG117" s="33"/>
      <c r="BH117" s="6"/>
      <c r="BI117" s="33"/>
      <c r="BJ117" s="6"/>
      <c r="BK117" s="33"/>
      <c r="BL117" s="6"/>
      <c r="BM117" s="11"/>
      <c r="BN117" s="14"/>
    </row>
    <row r="118" spans="1:66" x14ac:dyDescent="0.25">
      <c r="A118" s="8"/>
      <c r="B118" s="6"/>
      <c r="C118" s="8"/>
      <c r="D118" s="6"/>
      <c r="E118" s="8"/>
      <c r="F118" s="6"/>
      <c r="G118" s="8"/>
      <c r="H118" s="6"/>
      <c r="I118" s="8"/>
      <c r="J118" s="6"/>
      <c r="K118" s="8"/>
      <c r="L118" s="6"/>
      <c r="M118" s="8"/>
      <c r="N118" s="6"/>
      <c r="O118" s="8"/>
      <c r="P118" s="6"/>
      <c r="Q118" s="8"/>
      <c r="R118" s="6"/>
      <c r="S118" s="8"/>
      <c r="T118" s="6"/>
      <c r="U118" s="8"/>
      <c r="V118" s="6"/>
      <c r="W118" s="8"/>
      <c r="X118" s="6"/>
      <c r="Y118" s="8"/>
      <c r="Z118" s="6"/>
      <c r="AA118" s="8"/>
      <c r="AB118" s="6"/>
      <c r="AC118" s="8"/>
      <c r="AD118" s="6"/>
      <c r="AE118" s="8"/>
      <c r="AF118" s="6"/>
      <c r="AG118" s="8"/>
      <c r="AH118" s="6"/>
      <c r="AI118" s="8"/>
      <c r="AJ118" s="6"/>
      <c r="AK118" s="8"/>
      <c r="AL118" s="6"/>
      <c r="AM118" s="8"/>
      <c r="AN118" s="6"/>
      <c r="AO118" s="8"/>
      <c r="AP118" s="6"/>
      <c r="AQ118" s="8"/>
      <c r="AR118" s="6"/>
      <c r="AS118" s="8"/>
      <c r="AT118" s="6"/>
      <c r="AU118" s="8"/>
      <c r="AV118" s="6"/>
      <c r="AW118" s="8"/>
      <c r="AX118" s="6"/>
      <c r="AY118" s="8"/>
      <c r="AZ118" s="6"/>
      <c r="BA118" s="8"/>
      <c r="BB118" s="6"/>
      <c r="BC118" s="8"/>
      <c r="BD118" s="6"/>
      <c r="BE118" s="8"/>
      <c r="BF118" s="6"/>
      <c r="BG118" s="8"/>
      <c r="BH118" s="6"/>
      <c r="BI118" s="8"/>
      <c r="BJ118" s="6"/>
      <c r="BK118" s="8"/>
      <c r="BL118" s="6"/>
      <c r="BM118" s="3"/>
      <c r="BN118" s="13"/>
    </row>
    <row r="119" spans="1:66" x14ac:dyDescent="0.25">
      <c r="A119" s="33"/>
      <c r="B119" s="6"/>
      <c r="C119" s="33"/>
      <c r="D119" s="6"/>
      <c r="E119" s="33"/>
      <c r="F119" s="6"/>
      <c r="G119" s="33"/>
      <c r="H119" s="6"/>
      <c r="I119" s="33"/>
      <c r="J119" s="6"/>
      <c r="K119" s="33"/>
      <c r="L119" s="6"/>
      <c r="M119" s="33"/>
      <c r="N119" s="6"/>
      <c r="O119" s="33"/>
      <c r="P119" s="6"/>
      <c r="Q119" s="33"/>
      <c r="R119" s="6"/>
      <c r="S119" s="33"/>
      <c r="T119" s="6"/>
      <c r="U119" s="33"/>
      <c r="V119" s="6"/>
      <c r="W119" s="33"/>
      <c r="X119" s="6"/>
      <c r="Y119" s="33"/>
      <c r="Z119" s="6"/>
      <c r="AA119" s="33"/>
      <c r="AB119" s="6"/>
      <c r="AC119" s="33"/>
      <c r="AD119" s="6"/>
      <c r="AE119" s="33"/>
      <c r="AF119" s="6"/>
      <c r="AG119" s="33"/>
      <c r="AH119" s="6"/>
      <c r="AI119" s="33"/>
      <c r="AJ119" s="6"/>
      <c r="AK119" s="33"/>
      <c r="AL119" s="6"/>
      <c r="AM119" s="33"/>
      <c r="AN119" s="6"/>
      <c r="AO119" s="33"/>
      <c r="AP119" s="6"/>
      <c r="AQ119" s="33"/>
      <c r="AR119" s="6"/>
      <c r="AS119" s="33"/>
      <c r="AT119" s="6"/>
      <c r="AU119" s="33"/>
      <c r="AV119" s="6"/>
      <c r="AW119" s="33"/>
      <c r="AX119" s="6"/>
      <c r="AY119" s="33"/>
      <c r="AZ119" s="6"/>
      <c r="BA119" s="33"/>
      <c r="BB119" s="6"/>
      <c r="BC119" s="33"/>
      <c r="BD119" s="6"/>
      <c r="BE119" s="33"/>
      <c r="BF119" s="6"/>
      <c r="BG119" s="33"/>
      <c r="BH119" s="6"/>
      <c r="BI119" s="33"/>
      <c r="BJ119" s="6"/>
      <c r="BK119" s="33"/>
      <c r="BL119" s="6"/>
      <c r="BM119" s="11"/>
      <c r="BN119" s="14"/>
    </row>
    <row r="120" spans="1:66" x14ac:dyDescent="0.25">
      <c r="A120" s="8"/>
      <c r="B120" s="6"/>
      <c r="C120" s="8"/>
      <c r="D120" s="6"/>
      <c r="E120" s="8"/>
      <c r="F120" s="6"/>
      <c r="G120" s="8"/>
      <c r="H120" s="6"/>
      <c r="I120" s="8"/>
      <c r="J120" s="6"/>
      <c r="K120" s="8"/>
      <c r="L120" s="6"/>
      <c r="M120" s="8"/>
      <c r="N120" s="6"/>
      <c r="O120" s="8"/>
      <c r="P120" s="6"/>
      <c r="Q120" s="8"/>
      <c r="R120" s="6"/>
      <c r="S120" s="8"/>
      <c r="T120" s="6"/>
      <c r="U120" s="8"/>
      <c r="V120" s="6"/>
      <c r="W120" s="8"/>
      <c r="X120" s="6"/>
      <c r="Y120" s="8"/>
      <c r="Z120" s="6"/>
      <c r="AA120" s="8"/>
      <c r="AB120" s="6"/>
      <c r="AC120" s="8"/>
      <c r="AD120" s="6"/>
      <c r="AE120" s="8"/>
      <c r="AF120" s="6"/>
      <c r="AG120" s="8"/>
      <c r="AH120" s="6"/>
      <c r="AI120" s="8"/>
      <c r="AJ120" s="6"/>
      <c r="AK120" s="8"/>
      <c r="AL120" s="6"/>
      <c r="AM120" s="8"/>
      <c r="AN120" s="6"/>
      <c r="AO120" s="8"/>
      <c r="AP120" s="6"/>
      <c r="AQ120" s="8"/>
      <c r="AR120" s="6"/>
      <c r="AS120" s="8"/>
      <c r="AT120" s="6"/>
      <c r="AU120" s="8"/>
      <c r="AV120" s="6"/>
      <c r="AW120" s="8"/>
      <c r="AX120" s="6"/>
      <c r="AY120" s="8"/>
      <c r="AZ120" s="6"/>
      <c r="BA120" s="8"/>
      <c r="BB120" s="6"/>
      <c r="BC120" s="8"/>
      <c r="BD120" s="6"/>
      <c r="BE120" s="8"/>
      <c r="BF120" s="6"/>
      <c r="BG120" s="8"/>
      <c r="BH120" s="6"/>
      <c r="BI120" s="8"/>
      <c r="BJ120" s="6"/>
      <c r="BK120" s="8"/>
      <c r="BL120" s="6"/>
      <c r="BM120" s="3"/>
      <c r="BN120" s="13"/>
    </row>
    <row r="121" spans="1:66" x14ac:dyDescent="0.25">
      <c r="A121" s="33"/>
      <c r="B121" s="6"/>
      <c r="C121" s="33"/>
      <c r="D121" s="6"/>
      <c r="E121" s="33"/>
      <c r="F121" s="6"/>
      <c r="G121" s="33"/>
      <c r="H121" s="6"/>
      <c r="I121" s="33"/>
      <c r="J121" s="6"/>
      <c r="K121" s="33"/>
      <c r="L121" s="6"/>
      <c r="M121" s="33"/>
      <c r="N121" s="6"/>
      <c r="O121" s="33"/>
      <c r="P121" s="6"/>
      <c r="Q121" s="33"/>
      <c r="R121" s="6"/>
      <c r="S121" s="33"/>
      <c r="T121" s="6"/>
      <c r="U121" s="33"/>
      <c r="V121" s="6"/>
      <c r="W121" s="33"/>
      <c r="X121" s="6"/>
      <c r="Y121" s="33"/>
      <c r="Z121" s="6"/>
      <c r="AA121" s="33"/>
      <c r="AB121" s="6"/>
      <c r="AC121" s="33"/>
      <c r="AD121" s="6"/>
      <c r="AE121" s="33"/>
      <c r="AF121" s="6"/>
      <c r="AG121" s="33"/>
      <c r="AH121" s="6"/>
      <c r="AI121" s="33"/>
      <c r="AJ121" s="6"/>
      <c r="AK121" s="33"/>
      <c r="AL121" s="6"/>
      <c r="AM121" s="33"/>
      <c r="AN121" s="6"/>
      <c r="AO121" s="33"/>
      <c r="AP121" s="6"/>
      <c r="AQ121" s="33"/>
      <c r="AR121" s="6"/>
      <c r="AS121" s="33"/>
      <c r="AT121" s="6"/>
      <c r="AU121" s="33"/>
      <c r="AV121" s="6"/>
      <c r="AW121" s="33"/>
      <c r="AX121" s="6"/>
      <c r="AY121" s="33"/>
      <c r="AZ121" s="6"/>
      <c r="BA121" s="33"/>
      <c r="BB121" s="6"/>
      <c r="BC121" s="33"/>
      <c r="BD121" s="6"/>
      <c r="BE121" s="33"/>
      <c r="BF121" s="6"/>
      <c r="BG121" s="33"/>
      <c r="BH121" s="6"/>
      <c r="BI121" s="33"/>
      <c r="BJ121" s="6"/>
      <c r="BK121" s="33"/>
      <c r="BL121" s="6"/>
      <c r="BM121" s="11"/>
      <c r="BN121" s="14"/>
    </row>
    <row r="122" spans="1:66" x14ac:dyDescent="0.25">
      <c r="A122" s="8"/>
      <c r="B122" s="6"/>
      <c r="C122" s="8"/>
      <c r="D122" s="6"/>
      <c r="E122" s="8"/>
      <c r="F122" s="6"/>
      <c r="G122" s="8"/>
      <c r="H122" s="6"/>
      <c r="I122" s="8"/>
      <c r="J122" s="6"/>
      <c r="K122" s="8"/>
      <c r="L122" s="6"/>
      <c r="M122" s="8"/>
      <c r="N122" s="6"/>
      <c r="O122" s="8"/>
      <c r="P122" s="6"/>
      <c r="Q122" s="8"/>
      <c r="R122" s="6"/>
      <c r="S122" s="8"/>
      <c r="T122" s="6"/>
      <c r="U122" s="8"/>
      <c r="V122" s="6"/>
      <c r="W122" s="8"/>
      <c r="X122" s="6"/>
      <c r="Y122" s="8"/>
      <c r="Z122" s="6"/>
      <c r="AA122" s="8"/>
      <c r="AB122" s="6"/>
      <c r="AC122" s="8"/>
      <c r="AD122" s="6"/>
      <c r="AE122" s="8"/>
      <c r="AF122" s="6"/>
      <c r="AG122" s="8"/>
      <c r="AH122" s="6"/>
      <c r="AI122" s="8"/>
      <c r="AJ122" s="6"/>
      <c r="AK122" s="8"/>
      <c r="AL122" s="6"/>
      <c r="AM122" s="8"/>
      <c r="AN122" s="6"/>
      <c r="AO122" s="8"/>
      <c r="AP122" s="6"/>
      <c r="AQ122" s="8"/>
      <c r="AR122" s="6"/>
      <c r="AS122" s="8"/>
      <c r="AT122" s="6"/>
      <c r="AU122" s="8"/>
      <c r="AV122" s="6"/>
      <c r="AW122" s="8"/>
      <c r="AX122" s="6"/>
      <c r="AY122" s="8"/>
      <c r="AZ122" s="6"/>
      <c r="BA122" s="8"/>
      <c r="BB122" s="6"/>
      <c r="BC122" s="8"/>
      <c r="BD122" s="6"/>
      <c r="BE122" s="8"/>
      <c r="BF122" s="6"/>
      <c r="BG122" s="8"/>
      <c r="BH122" s="6"/>
      <c r="BI122" s="8"/>
      <c r="BJ122" s="6"/>
      <c r="BK122" s="8"/>
      <c r="BL122" s="6"/>
      <c r="BM122" s="3"/>
      <c r="BN122" s="13"/>
    </row>
    <row r="123" spans="1:66" x14ac:dyDescent="0.25">
      <c r="A123" s="33"/>
      <c r="B123" s="6"/>
      <c r="C123" s="33"/>
      <c r="D123" s="6"/>
      <c r="E123" s="33"/>
      <c r="F123" s="6"/>
      <c r="G123" s="33"/>
      <c r="H123" s="6"/>
      <c r="I123" s="33"/>
      <c r="J123" s="6"/>
      <c r="K123" s="33"/>
      <c r="L123" s="6"/>
      <c r="M123" s="33"/>
      <c r="N123" s="6"/>
      <c r="O123" s="33"/>
      <c r="P123" s="6"/>
      <c r="Q123" s="33"/>
      <c r="R123" s="6"/>
      <c r="S123" s="33"/>
      <c r="T123" s="6"/>
      <c r="U123" s="33"/>
      <c r="V123" s="6"/>
      <c r="W123" s="33"/>
      <c r="X123" s="6"/>
      <c r="Y123" s="33"/>
      <c r="Z123" s="6"/>
      <c r="AA123" s="33"/>
      <c r="AB123" s="6"/>
      <c r="AC123" s="33"/>
      <c r="AD123" s="6"/>
      <c r="AE123" s="33"/>
      <c r="AF123" s="6"/>
      <c r="AG123" s="33"/>
      <c r="AH123" s="6"/>
      <c r="AI123" s="33"/>
      <c r="AJ123" s="6"/>
      <c r="AK123" s="33"/>
      <c r="AL123" s="6"/>
      <c r="AM123" s="33"/>
      <c r="AN123" s="6"/>
      <c r="AO123" s="33"/>
      <c r="AP123" s="6"/>
      <c r="AQ123" s="33"/>
      <c r="AR123" s="6"/>
      <c r="AS123" s="33"/>
      <c r="AT123" s="6"/>
      <c r="AU123" s="33"/>
      <c r="AV123" s="6"/>
      <c r="AW123" s="33"/>
      <c r="AX123" s="6"/>
      <c r="AY123" s="33"/>
      <c r="AZ123" s="6"/>
      <c r="BA123" s="33"/>
      <c r="BB123" s="6"/>
      <c r="BC123" s="33"/>
      <c r="BD123" s="6"/>
      <c r="BE123" s="33"/>
      <c r="BF123" s="6"/>
      <c r="BG123" s="33"/>
      <c r="BH123" s="6"/>
      <c r="BI123" s="33"/>
      <c r="BJ123" s="6"/>
      <c r="BK123" s="33"/>
      <c r="BL123" s="6"/>
      <c r="BM123" s="11"/>
      <c r="BN123" s="13"/>
    </row>
    <row r="124" spans="1:66" x14ac:dyDescent="0.25">
      <c r="A124" s="8"/>
      <c r="B124" s="6"/>
      <c r="C124" s="8"/>
      <c r="D124" s="6"/>
      <c r="E124" s="8"/>
      <c r="F124" s="6"/>
      <c r="G124" s="8"/>
      <c r="H124" s="6"/>
      <c r="I124" s="8"/>
      <c r="J124" s="6"/>
      <c r="K124" s="8"/>
      <c r="L124" s="6"/>
      <c r="M124" s="8"/>
      <c r="N124" s="6"/>
      <c r="O124" s="8"/>
      <c r="P124" s="6"/>
      <c r="Q124" s="8"/>
      <c r="R124" s="6"/>
      <c r="S124" s="8"/>
      <c r="T124" s="6"/>
      <c r="U124" s="8"/>
      <c r="V124" s="6"/>
      <c r="W124" s="8"/>
      <c r="X124" s="6"/>
      <c r="Y124" s="8"/>
      <c r="Z124" s="6"/>
      <c r="AA124" s="8"/>
      <c r="AB124" s="6"/>
      <c r="AC124" s="8"/>
      <c r="AD124" s="6"/>
      <c r="AE124" s="8"/>
      <c r="AF124" s="6"/>
      <c r="AG124" s="8"/>
      <c r="AH124" s="6"/>
      <c r="AI124" s="8"/>
      <c r="AJ124" s="6"/>
      <c r="AK124" s="8"/>
      <c r="AL124" s="6"/>
      <c r="AM124" s="8"/>
      <c r="AN124" s="6"/>
      <c r="AO124" s="8"/>
      <c r="AP124" s="6"/>
      <c r="AQ124" s="8"/>
      <c r="AR124" s="6"/>
      <c r="AS124" s="8"/>
      <c r="AT124" s="6"/>
      <c r="AU124" s="8"/>
      <c r="AV124" s="6"/>
      <c r="AW124" s="8"/>
      <c r="AX124" s="6"/>
      <c r="AY124" s="8"/>
      <c r="AZ124" s="6"/>
      <c r="BA124" s="8"/>
      <c r="BB124" s="6"/>
      <c r="BC124" s="8"/>
      <c r="BD124" s="6"/>
      <c r="BE124" s="8"/>
      <c r="BF124" s="6"/>
      <c r="BG124" s="8"/>
      <c r="BH124" s="6"/>
      <c r="BI124" s="8"/>
      <c r="BJ124" s="6"/>
      <c r="BK124" s="8"/>
      <c r="BL124" s="6"/>
      <c r="BM124" s="3"/>
      <c r="BN124" s="13"/>
    </row>
    <row r="125" spans="1:66" x14ac:dyDescent="0.25">
      <c r="A125" s="33"/>
      <c r="B125" s="6"/>
      <c r="C125" s="33"/>
      <c r="D125" s="6"/>
      <c r="E125" s="33"/>
      <c r="F125" s="6"/>
      <c r="G125" s="33"/>
      <c r="H125" s="6"/>
      <c r="I125" s="33"/>
      <c r="J125" s="6"/>
      <c r="K125" s="33"/>
      <c r="L125" s="6"/>
      <c r="M125" s="33"/>
      <c r="N125" s="6"/>
      <c r="O125" s="33"/>
      <c r="P125" s="6"/>
      <c r="Q125" s="33"/>
      <c r="R125" s="6"/>
      <c r="S125" s="33"/>
      <c r="T125" s="6"/>
      <c r="U125" s="33"/>
      <c r="V125" s="6"/>
      <c r="W125" s="33"/>
      <c r="X125" s="6"/>
      <c r="Y125" s="33"/>
      <c r="Z125" s="6"/>
      <c r="AA125" s="33"/>
      <c r="AB125" s="6"/>
      <c r="AC125" s="33"/>
      <c r="AD125" s="6"/>
      <c r="AE125" s="33"/>
      <c r="AF125" s="6"/>
      <c r="AG125" s="33"/>
      <c r="AH125" s="6"/>
      <c r="AI125" s="33"/>
      <c r="AJ125" s="6"/>
      <c r="AK125" s="33"/>
      <c r="AL125" s="6"/>
      <c r="AM125" s="33"/>
      <c r="AN125" s="6"/>
      <c r="AO125" s="33"/>
      <c r="AP125" s="6"/>
      <c r="AQ125" s="33"/>
      <c r="AR125" s="6"/>
      <c r="AS125" s="33"/>
      <c r="AT125" s="6"/>
      <c r="AU125" s="33"/>
      <c r="AV125" s="6"/>
      <c r="AW125" s="33"/>
      <c r="AX125" s="6"/>
      <c r="AY125" s="33"/>
      <c r="AZ125" s="6"/>
      <c r="BA125" s="33"/>
      <c r="BB125" s="6"/>
      <c r="BC125" s="33"/>
      <c r="BD125" s="6"/>
      <c r="BE125" s="33"/>
      <c r="BF125" s="6"/>
      <c r="BG125" s="33"/>
      <c r="BH125" s="6"/>
      <c r="BI125" s="33"/>
      <c r="BJ125" s="6"/>
      <c r="BK125" s="33"/>
      <c r="BL125" s="6"/>
      <c r="BM125" s="11"/>
      <c r="BN125" s="14"/>
    </row>
    <row r="126" spans="1:66" x14ac:dyDescent="0.25">
      <c r="A126" s="8"/>
      <c r="B126" s="6"/>
      <c r="C126" s="8"/>
      <c r="D126" s="6"/>
      <c r="E126" s="8"/>
      <c r="F126" s="6"/>
      <c r="G126" s="8"/>
      <c r="H126" s="6"/>
      <c r="I126" s="8"/>
      <c r="J126" s="6"/>
      <c r="K126" s="8"/>
      <c r="L126" s="6"/>
      <c r="M126" s="8"/>
      <c r="N126" s="6"/>
      <c r="O126" s="8"/>
      <c r="P126" s="6"/>
      <c r="Q126" s="8"/>
      <c r="R126" s="6"/>
      <c r="S126" s="8"/>
      <c r="T126" s="6"/>
      <c r="U126" s="8"/>
      <c r="V126" s="6"/>
      <c r="W126" s="8"/>
      <c r="X126" s="6"/>
      <c r="Y126" s="8"/>
      <c r="Z126" s="6"/>
      <c r="AA126" s="8"/>
      <c r="AB126" s="6"/>
      <c r="AC126" s="8"/>
      <c r="AD126" s="6"/>
      <c r="AE126" s="8"/>
      <c r="AF126" s="6"/>
      <c r="AG126" s="8"/>
      <c r="AH126" s="6"/>
      <c r="AI126" s="8"/>
      <c r="AJ126" s="6"/>
      <c r="AK126" s="8"/>
      <c r="AL126" s="6"/>
      <c r="AM126" s="8"/>
      <c r="AN126" s="6"/>
      <c r="AO126" s="8"/>
      <c r="AP126" s="6"/>
      <c r="AQ126" s="8"/>
      <c r="AR126" s="6"/>
      <c r="AS126" s="8"/>
      <c r="AT126" s="6"/>
      <c r="AU126" s="8"/>
      <c r="AV126" s="6"/>
      <c r="AW126" s="8"/>
      <c r="AX126" s="6"/>
      <c r="AY126" s="8"/>
      <c r="AZ126" s="6"/>
      <c r="BA126" s="8"/>
      <c r="BB126" s="6"/>
      <c r="BC126" s="8"/>
      <c r="BD126" s="6"/>
      <c r="BE126" s="8"/>
      <c r="BF126" s="6"/>
      <c r="BG126" s="8"/>
      <c r="BH126" s="6"/>
      <c r="BI126" s="8"/>
      <c r="BJ126" s="6"/>
      <c r="BK126" s="8"/>
      <c r="BL126" s="6"/>
      <c r="BM126" s="3"/>
      <c r="BN126" s="13"/>
    </row>
    <row r="127" spans="1:66" x14ac:dyDescent="0.25">
      <c r="A127" s="33"/>
      <c r="B127" s="6"/>
      <c r="C127" s="33"/>
      <c r="D127" s="6"/>
      <c r="E127" s="33"/>
      <c r="F127" s="6"/>
      <c r="G127" s="33"/>
      <c r="H127" s="6"/>
      <c r="I127" s="33"/>
      <c r="J127" s="6"/>
      <c r="K127" s="33"/>
      <c r="L127" s="6"/>
      <c r="M127" s="33"/>
      <c r="N127" s="6"/>
      <c r="O127" s="33"/>
      <c r="P127" s="6"/>
      <c r="Q127" s="33"/>
      <c r="R127" s="6"/>
      <c r="S127" s="33"/>
      <c r="T127" s="6"/>
      <c r="U127" s="33"/>
      <c r="V127" s="6"/>
      <c r="W127" s="33"/>
      <c r="X127" s="6"/>
      <c r="Y127" s="33"/>
      <c r="Z127" s="6"/>
      <c r="AA127" s="33"/>
      <c r="AB127" s="6"/>
      <c r="AC127" s="33"/>
      <c r="AD127" s="6"/>
      <c r="AE127" s="33"/>
      <c r="AF127" s="6"/>
      <c r="AG127" s="33"/>
      <c r="AH127" s="6"/>
      <c r="AI127" s="33"/>
      <c r="AJ127" s="6"/>
      <c r="AK127" s="33"/>
      <c r="AL127" s="6"/>
      <c r="AM127" s="33"/>
      <c r="AN127" s="6"/>
      <c r="AO127" s="33"/>
      <c r="AP127" s="6"/>
      <c r="AQ127" s="33"/>
      <c r="AR127" s="6"/>
      <c r="AS127" s="33"/>
      <c r="AT127" s="6"/>
      <c r="AU127" s="33"/>
      <c r="AV127" s="6"/>
      <c r="AW127" s="33"/>
      <c r="AX127" s="6"/>
      <c r="AY127" s="33"/>
      <c r="AZ127" s="6"/>
      <c r="BA127" s="33"/>
      <c r="BB127" s="6"/>
      <c r="BC127" s="33"/>
      <c r="BD127" s="6"/>
      <c r="BE127" s="33"/>
      <c r="BF127" s="6"/>
      <c r="BG127" s="33"/>
      <c r="BH127" s="6"/>
      <c r="BI127" s="33"/>
      <c r="BJ127" s="6"/>
      <c r="BK127" s="33"/>
      <c r="BL127" s="6"/>
      <c r="BM127" s="11"/>
      <c r="BN127" s="14"/>
    </row>
    <row r="128" spans="1:66" x14ac:dyDescent="0.25">
      <c r="A128" s="8"/>
      <c r="B128" s="6"/>
      <c r="C128" s="8"/>
      <c r="D128" s="6"/>
      <c r="E128" s="8"/>
      <c r="F128" s="6"/>
      <c r="G128" s="8"/>
      <c r="H128" s="6"/>
      <c r="I128" s="8"/>
      <c r="J128" s="6"/>
      <c r="K128" s="8"/>
      <c r="L128" s="6"/>
      <c r="M128" s="8"/>
      <c r="N128" s="6"/>
      <c r="O128" s="8"/>
      <c r="P128" s="6"/>
      <c r="Q128" s="8"/>
      <c r="R128" s="6"/>
      <c r="S128" s="8"/>
      <c r="T128" s="6"/>
      <c r="U128" s="8"/>
      <c r="V128" s="6"/>
      <c r="W128" s="8"/>
      <c r="X128" s="6"/>
      <c r="Y128" s="8"/>
      <c r="Z128" s="6"/>
      <c r="AA128" s="8"/>
      <c r="AB128" s="6"/>
      <c r="AC128" s="8"/>
      <c r="AD128" s="6"/>
      <c r="AE128" s="8"/>
      <c r="AF128" s="6"/>
      <c r="AG128" s="8"/>
      <c r="AH128" s="6"/>
      <c r="AI128" s="8"/>
      <c r="AJ128" s="6"/>
      <c r="AK128" s="8"/>
      <c r="AL128" s="6"/>
      <c r="AM128" s="8"/>
      <c r="AN128" s="6"/>
      <c r="AO128" s="8"/>
      <c r="AP128" s="6"/>
      <c r="AQ128" s="8"/>
      <c r="AR128" s="6"/>
      <c r="AS128" s="8"/>
      <c r="AT128" s="6"/>
      <c r="AU128" s="8"/>
      <c r="AV128" s="6"/>
      <c r="AW128" s="8"/>
      <c r="AX128" s="6"/>
      <c r="AY128" s="8"/>
      <c r="AZ128" s="6"/>
      <c r="BA128" s="8"/>
      <c r="BB128" s="6"/>
      <c r="BC128" s="8"/>
      <c r="BD128" s="6"/>
      <c r="BE128" s="8"/>
      <c r="BF128" s="6"/>
      <c r="BG128" s="8"/>
      <c r="BH128" s="6"/>
      <c r="BI128" s="8"/>
      <c r="BJ128" s="6"/>
      <c r="BK128" s="8"/>
      <c r="BL128" s="6"/>
      <c r="BM128" s="3"/>
      <c r="BN128" s="13"/>
    </row>
    <row r="129" spans="1:66" x14ac:dyDescent="0.25">
      <c r="A129" s="33"/>
      <c r="B129" s="6"/>
      <c r="C129" s="33"/>
      <c r="D129" s="6"/>
      <c r="E129" s="33"/>
      <c r="F129" s="6"/>
      <c r="G129" s="33"/>
      <c r="H129" s="6"/>
      <c r="I129" s="33"/>
      <c r="J129" s="6"/>
      <c r="K129" s="33"/>
      <c r="L129" s="6"/>
      <c r="M129" s="33"/>
      <c r="N129" s="6"/>
      <c r="O129" s="33"/>
      <c r="P129" s="6"/>
      <c r="Q129" s="33"/>
      <c r="R129" s="6"/>
      <c r="S129" s="33"/>
      <c r="T129" s="6"/>
      <c r="U129" s="33"/>
      <c r="V129" s="6"/>
      <c r="W129" s="33"/>
      <c r="X129" s="6"/>
      <c r="Y129" s="33"/>
      <c r="Z129" s="6"/>
      <c r="AA129" s="33"/>
      <c r="AB129" s="6"/>
      <c r="AC129" s="33"/>
      <c r="AD129" s="6"/>
      <c r="AE129" s="33"/>
      <c r="AF129" s="6"/>
      <c r="AG129" s="33"/>
      <c r="AH129" s="6"/>
      <c r="AI129" s="33"/>
      <c r="AJ129" s="6"/>
      <c r="AK129" s="33"/>
      <c r="AL129" s="6"/>
      <c r="AM129" s="33"/>
      <c r="AN129" s="6"/>
      <c r="AO129" s="33"/>
      <c r="AP129" s="6"/>
      <c r="AQ129" s="33"/>
      <c r="AR129" s="6"/>
      <c r="AS129" s="33"/>
      <c r="AT129" s="6"/>
      <c r="AU129" s="33"/>
      <c r="AV129" s="6"/>
      <c r="AW129" s="33"/>
      <c r="AX129" s="6"/>
      <c r="AY129" s="33"/>
      <c r="AZ129" s="6"/>
      <c r="BA129" s="33"/>
      <c r="BB129" s="6"/>
      <c r="BC129" s="33"/>
      <c r="BD129" s="6"/>
      <c r="BE129" s="33"/>
      <c r="BF129" s="6"/>
      <c r="BG129" s="33"/>
      <c r="BH129" s="6"/>
      <c r="BI129" s="33"/>
      <c r="BJ129" s="6"/>
      <c r="BK129" s="33"/>
      <c r="BL129" s="6"/>
      <c r="BM129" s="11"/>
      <c r="BN129" s="14"/>
    </row>
    <row r="130" spans="1:66" x14ac:dyDescent="0.25">
      <c r="A130" s="8"/>
      <c r="B130" s="6"/>
      <c r="C130" s="8"/>
      <c r="D130" s="6"/>
      <c r="E130" s="8"/>
      <c r="F130" s="6"/>
      <c r="G130" s="8"/>
      <c r="H130" s="6"/>
      <c r="I130" s="8"/>
      <c r="J130" s="6"/>
      <c r="K130" s="8"/>
      <c r="L130" s="6"/>
      <c r="M130" s="8"/>
      <c r="N130" s="6"/>
      <c r="O130" s="8"/>
      <c r="P130" s="6"/>
      <c r="Q130" s="8"/>
      <c r="R130" s="6"/>
      <c r="S130" s="8"/>
      <c r="T130" s="6"/>
      <c r="U130" s="8"/>
      <c r="V130" s="6"/>
      <c r="W130" s="8"/>
      <c r="X130" s="6"/>
      <c r="Y130" s="8"/>
      <c r="Z130" s="6"/>
      <c r="AA130" s="8"/>
      <c r="AB130" s="6"/>
      <c r="AC130" s="8"/>
      <c r="AD130" s="6"/>
      <c r="AE130" s="8"/>
      <c r="AF130" s="6"/>
      <c r="AG130" s="8"/>
      <c r="AH130" s="6"/>
      <c r="AI130" s="8"/>
      <c r="AJ130" s="6"/>
      <c r="AK130" s="8"/>
      <c r="AL130" s="6"/>
      <c r="AM130" s="8"/>
      <c r="AN130" s="6"/>
      <c r="AO130" s="8"/>
      <c r="AP130" s="6"/>
      <c r="AQ130" s="8"/>
      <c r="AR130" s="6"/>
      <c r="AS130" s="8"/>
      <c r="AT130" s="6"/>
      <c r="AU130" s="8"/>
      <c r="AV130" s="6"/>
      <c r="AW130" s="8"/>
      <c r="AX130" s="6"/>
      <c r="AY130" s="8"/>
      <c r="AZ130" s="6"/>
      <c r="BA130" s="8"/>
      <c r="BB130" s="6"/>
      <c r="BC130" s="8"/>
      <c r="BD130" s="6"/>
      <c r="BE130" s="8"/>
      <c r="BF130" s="6"/>
      <c r="BG130" s="8"/>
      <c r="BH130" s="6"/>
      <c r="BI130" s="8"/>
      <c r="BJ130" s="6"/>
      <c r="BK130" s="8"/>
      <c r="BL130" s="6"/>
      <c r="BM130" s="3"/>
      <c r="BN130" s="13"/>
    </row>
    <row r="131" spans="1:66" x14ac:dyDescent="0.25">
      <c r="A131" s="9"/>
      <c r="B131" s="43"/>
      <c r="C131" s="9"/>
      <c r="D131" s="43"/>
      <c r="E131" s="9"/>
      <c r="F131" s="43"/>
      <c r="G131" s="9"/>
      <c r="H131" s="43"/>
      <c r="I131" s="9"/>
      <c r="J131" s="43"/>
      <c r="K131" s="9"/>
      <c r="L131" s="43"/>
      <c r="M131" s="9"/>
      <c r="N131" s="43"/>
      <c r="O131" s="9"/>
      <c r="P131" s="43"/>
      <c r="Q131" s="9"/>
      <c r="R131" s="43"/>
      <c r="S131" s="9"/>
      <c r="T131" s="43"/>
      <c r="U131" s="9"/>
      <c r="V131" s="43"/>
      <c r="W131" s="9"/>
      <c r="X131" s="43"/>
      <c r="Y131" s="9"/>
      <c r="Z131" s="43"/>
      <c r="AA131" s="9"/>
      <c r="AB131" s="43"/>
      <c r="AC131" s="9"/>
      <c r="AD131" s="43"/>
      <c r="AE131" s="9"/>
      <c r="AF131" s="43"/>
      <c r="AG131" s="9"/>
      <c r="AH131" s="43"/>
      <c r="AI131" s="9"/>
      <c r="AJ131" s="43"/>
      <c r="AK131" s="9"/>
      <c r="AL131" s="43"/>
      <c r="AM131" s="9"/>
      <c r="AN131" s="43"/>
      <c r="AO131" s="9"/>
      <c r="AP131" s="43"/>
      <c r="AQ131" s="9"/>
      <c r="AR131" s="43"/>
      <c r="AS131" s="9"/>
      <c r="AT131" s="43"/>
      <c r="AU131" s="9"/>
      <c r="AV131" s="43"/>
      <c r="AW131" s="9"/>
      <c r="AX131" s="43"/>
      <c r="AY131" s="9"/>
      <c r="AZ131" s="43"/>
      <c r="BA131" s="9"/>
      <c r="BB131" s="43"/>
      <c r="BC131" s="9"/>
      <c r="BD131" s="43"/>
      <c r="BE131" s="9"/>
      <c r="BF131" s="43"/>
      <c r="BG131" s="9"/>
      <c r="BH131" s="43"/>
      <c r="BI131" s="9"/>
      <c r="BJ131" s="43"/>
      <c r="BK131" s="9"/>
      <c r="BL131" s="43"/>
      <c r="BM131" s="11"/>
      <c r="BN131" s="14"/>
    </row>
    <row r="132" spans="1:66" x14ac:dyDescent="0.25">
      <c r="AE132" s="11"/>
    </row>
    <row r="133" spans="1:66" x14ac:dyDescent="0.25">
      <c r="A133" s="2">
        <f ca="1">MONTH(TODAY())</f>
        <v>12</v>
      </c>
      <c r="B133" s="36">
        <f ca="1">DAY(TODAY())</f>
        <v>16</v>
      </c>
      <c r="C133" s="57">
        <f ca="1">YEAR(TODAY())</f>
        <v>2014</v>
      </c>
      <c r="D133" s="57"/>
      <c r="G133" t="str">
        <f>G$66</f>
        <v>Customer Name &amp; Pertinent Data</v>
      </c>
    </row>
  </sheetData>
  <mergeCells count="397">
    <mergeCell ref="BN20:BN23"/>
    <mergeCell ref="BN110:BN113"/>
    <mergeCell ref="C133:D133"/>
    <mergeCell ref="C66:D66"/>
    <mergeCell ref="Q69:R69"/>
    <mergeCell ref="AY69:AZ69"/>
    <mergeCell ref="BA69:BB69"/>
    <mergeCell ref="BC69:BD69"/>
    <mergeCell ref="BE69:BF69"/>
    <mergeCell ref="BG69:BH69"/>
    <mergeCell ref="BI69:BJ69"/>
    <mergeCell ref="Q92:R92"/>
    <mergeCell ref="S92:T92"/>
    <mergeCell ref="U92:V92"/>
    <mergeCell ref="W92:X92"/>
    <mergeCell ref="Y92:Z92"/>
    <mergeCell ref="AA92:AB92"/>
    <mergeCell ref="AC92:AD92"/>
    <mergeCell ref="AE92:AF92"/>
    <mergeCell ref="AA69:AB69"/>
    <mergeCell ref="AC69:AD69"/>
    <mergeCell ref="AE69:AF69"/>
    <mergeCell ref="AG92:AH92"/>
    <mergeCell ref="AI92:AJ92"/>
    <mergeCell ref="BK69:BL69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69:B69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69:AX69"/>
    <mergeCell ref="A2:B2"/>
    <mergeCell ref="C2:D2"/>
    <mergeCell ref="E2:F2"/>
    <mergeCell ref="G2:H2"/>
    <mergeCell ref="I2:J2"/>
    <mergeCell ref="K2:L2"/>
    <mergeCell ref="M2:N2"/>
    <mergeCell ref="O2:P2"/>
    <mergeCell ref="E45:F45"/>
    <mergeCell ref="Q2:R2"/>
    <mergeCell ref="S2:T2"/>
    <mergeCell ref="U2:V2"/>
    <mergeCell ref="W2:X2"/>
    <mergeCell ref="Y2:Z2"/>
    <mergeCell ref="AA2:AB2"/>
    <mergeCell ref="AC2:AD2"/>
    <mergeCell ref="AE2:AF2"/>
    <mergeCell ref="S69:T69"/>
    <mergeCell ref="U69:V69"/>
    <mergeCell ref="W69:X69"/>
    <mergeCell ref="Y69:Z69"/>
    <mergeCell ref="A92:B92"/>
    <mergeCell ref="C92:D92"/>
    <mergeCell ref="E92:F92"/>
    <mergeCell ref="G92:H92"/>
    <mergeCell ref="I92:J92"/>
    <mergeCell ref="K92:L92"/>
    <mergeCell ref="M92:N92"/>
    <mergeCell ref="O92:P92"/>
    <mergeCell ref="C69:D69"/>
    <mergeCell ref="E69:F69"/>
    <mergeCell ref="G69:H69"/>
    <mergeCell ref="I69:J69"/>
    <mergeCell ref="K69:L69"/>
    <mergeCell ref="M69:N69"/>
    <mergeCell ref="O69:P69"/>
    <mergeCell ref="AG2:AH2"/>
    <mergeCell ref="AI2:AJ2"/>
    <mergeCell ref="AK2:AL2"/>
    <mergeCell ref="AM2:AN2"/>
    <mergeCell ref="AO2:AP2"/>
    <mergeCell ref="AQ2:AR2"/>
    <mergeCell ref="AS2:AT2"/>
    <mergeCell ref="AU2:AV2"/>
    <mergeCell ref="AS4:AT4"/>
    <mergeCell ref="AG4:AH4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M71:AN71"/>
    <mergeCell ref="AO71:AP71"/>
    <mergeCell ref="AQ71:AR71"/>
    <mergeCell ref="AS71:AT71"/>
    <mergeCell ref="AU71:AV71"/>
    <mergeCell ref="AW2:AX2"/>
    <mergeCell ref="AY2:AZ2"/>
    <mergeCell ref="BA2:BB2"/>
    <mergeCell ref="BC2:BD2"/>
    <mergeCell ref="BE2:BF2"/>
    <mergeCell ref="BG2:BH2"/>
    <mergeCell ref="BI2:BJ2"/>
    <mergeCell ref="BK2:BL2"/>
    <mergeCell ref="AW92:AX92"/>
    <mergeCell ref="AY92:AZ92"/>
    <mergeCell ref="BA92:BB92"/>
    <mergeCell ref="BC92:BD92"/>
    <mergeCell ref="BE92:BF92"/>
    <mergeCell ref="BG92:BH92"/>
    <mergeCell ref="BI92:BJ92"/>
    <mergeCell ref="BK92:BL92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G72:BH72"/>
    <mergeCell ref="BI72:BJ72"/>
    <mergeCell ref="BK72:BL72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BE72:BF72"/>
    <mergeCell ref="BE71:BF71"/>
    <mergeCell ref="BG71:BH71"/>
    <mergeCell ref="BI71:BJ71"/>
    <mergeCell ref="BK71:BL71"/>
    <mergeCell ref="A72:B72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W71:AX71"/>
    <mergeCell ref="AY71:AZ71"/>
    <mergeCell ref="BA71:BB71"/>
    <mergeCell ref="BC71:BD71"/>
    <mergeCell ref="BE95:BF95"/>
    <mergeCell ref="BG95:BH95"/>
    <mergeCell ref="BI95:BJ95"/>
    <mergeCell ref="BK95:BL95"/>
    <mergeCell ref="A70:J70"/>
    <mergeCell ref="A71:B71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95:AN95"/>
    <mergeCell ref="AO95:AP95"/>
    <mergeCell ref="AQ95:AR95"/>
    <mergeCell ref="AS95:AT95"/>
    <mergeCell ref="AU95:AV95"/>
    <mergeCell ref="AK95:AL95"/>
    <mergeCell ref="AK94:AL94"/>
    <mergeCell ref="AM94:AN94"/>
    <mergeCell ref="AO94:AP94"/>
    <mergeCell ref="AQ94:AR94"/>
    <mergeCell ref="AS94:AT94"/>
    <mergeCell ref="AU94:AV94"/>
    <mergeCell ref="AO92:AP92"/>
    <mergeCell ref="AQ92:AR92"/>
    <mergeCell ref="AS92:AT92"/>
    <mergeCell ref="AU92:AV92"/>
    <mergeCell ref="AK92:AL92"/>
    <mergeCell ref="AM92:AN92"/>
    <mergeCell ref="AW95:AX95"/>
    <mergeCell ref="AY95:AZ95"/>
    <mergeCell ref="BA95:BB95"/>
    <mergeCell ref="BC95:BD95"/>
    <mergeCell ref="BC94:BD94"/>
    <mergeCell ref="BE94:BF94"/>
    <mergeCell ref="BG94:BH94"/>
    <mergeCell ref="BI94:BJ94"/>
    <mergeCell ref="BK94:BL94"/>
    <mergeCell ref="AW94:AX94"/>
    <mergeCell ref="AY94:AZ94"/>
    <mergeCell ref="BA94:BB94"/>
    <mergeCell ref="A95:B95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Y1:AN1"/>
    <mergeCell ref="AO1:BD1"/>
    <mergeCell ref="Y68:AN68"/>
    <mergeCell ref="AO68:BD68"/>
    <mergeCell ref="A93:J93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G94:AH94"/>
    <mergeCell ref="AI94:AJ94"/>
    <mergeCell ref="AU4:AV4"/>
    <mergeCell ref="AS5:AT5"/>
    <mergeCell ref="AQ4:AR4"/>
    <mergeCell ref="AQ5:AR5"/>
    <mergeCell ref="AO4:AP4"/>
    <mergeCell ref="AO5:AP5"/>
    <mergeCell ref="BK4:BL4"/>
    <mergeCell ref="BK5:BL5"/>
    <mergeCell ref="BA5:BB5"/>
    <mergeCell ref="AU5:AV5"/>
    <mergeCell ref="BE4:BF4"/>
    <mergeCell ref="BE5:BF5"/>
    <mergeCell ref="BG4:BH4"/>
    <mergeCell ref="BG5:BH5"/>
    <mergeCell ref="BI4:BJ4"/>
    <mergeCell ref="BI5:BJ5"/>
    <mergeCell ref="AW5:AX5"/>
    <mergeCell ref="AW4:AX4"/>
    <mergeCell ref="AY4:AZ4"/>
    <mergeCell ref="AY5:AZ5"/>
    <mergeCell ref="BA4:BB4"/>
    <mergeCell ref="BC4:BD4"/>
    <mergeCell ref="BC5:BD5"/>
    <mergeCell ref="AG5:AH5"/>
    <mergeCell ref="AE4:AF4"/>
    <mergeCell ref="AE5:AF5"/>
    <mergeCell ref="AC4:AD4"/>
    <mergeCell ref="AC5:AD5"/>
    <mergeCell ref="AM4:AN4"/>
    <mergeCell ref="AM5:AN5"/>
    <mergeCell ref="AK4:AL4"/>
    <mergeCell ref="AK5:AL5"/>
    <mergeCell ref="AI4:AJ4"/>
    <mergeCell ref="AI5:AJ5"/>
    <mergeCell ref="U5:V5"/>
    <mergeCell ref="S4:T4"/>
    <mergeCell ref="S5:T5"/>
    <mergeCell ref="Q4:R4"/>
    <mergeCell ref="Q5:R5"/>
    <mergeCell ref="AA4:AB4"/>
    <mergeCell ref="AA5:AB5"/>
    <mergeCell ref="Y4:Z4"/>
    <mergeCell ref="Y5:Z5"/>
    <mergeCell ref="W4:X4"/>
    <mergeCell ref="W5:X5"/>
    <mergeCell ref="U4:V4"/>
    <mergeCell ref="G45:H45"/>
    <mergeCell ref="I45:J45"/>
    <mergeCell ref="K45:L45"/>
    <mergeCell ref="M45:N45"/>
    <mergeCell ref="O45:P45"/>
    <mergeCell ref="C4:D4"/>
    <mergeCell ref="C5:D5"/>
    <mergeCell ref="A4:B4"/>
    <mergeCell ref="A5:B5"/>
    <mergeCell ref="A45:B45"/>
    <mergeCell ref="C45:D45"/>
    <mergeCell ref="I4:J4"/>
    <mergeCell ref="I5:J5"/>
    <mergeCell ref="G4:H4"/>
    <mergeCell ref="G5:H5"/>
    <mergeCell ref="E4:F4"/>
    <mergeCell ref="E5:F5"/>
    <mergeCell ref="O4:P4"/>
    <mergeCell ref="O5:P5"/>
    <mergeCell ref="M4:N4"/>
    <mergeCell ref="M5:N5"/>
    <mergeCell ref="K4:L4"/>
    <mergeCell ref="K5:L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O46:P46"/>
    <mergeCell ref="Q46:R46"/>
    <mergeCell ref="S46:T46"/>
    <mergeCell ref="U46:V46"/>
    <mergeCell ref="W46:X46"/>
    <mergeCell ref="A46:B46"/>
    <mergeCell ref="C46:D46"/>
    <mergeCell ref="E46:F46"/>
    <mergeCell ref="G46:H46"/>
    <mergeCell ref="I46:J46"/>
    <mergeCell ref="K46:L46"/>
    <mergeCell ref="BN31:BN34"/>
    <mergeCell ref="BI46:BJ46"/>
    <mergeCell ref="BK46:BL46"/>
    <mergeCell ref="A3:J3"/>
    <mergeCell ref="A44:J44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</mergeCells>
  <conditionalFormatting sqref="BK6:BK40">
    <cfRule type="expression" dxfId="11583" priority="27621">
      <formula>(BK$5="HFILL")</formula>
    </cfRule>
    <cfRule type="expression" dxfId="11582" priority="28620">
      <formula>(BK$5="SFILL")</formula>
    </cfRule>
    <cfRule type="expression" dxfId="11581" priority="30959">
      <formula>OR(BK$5="F",BK$5="Fiber")</formula>
    </cfRule>
    <cfRule type="expression" dxfId="11580" priority="33475">
      <formula>OR(BK$5="A",BK$5="AES")</formula>
    </cfRule>
    <cfRule type="expression" dxfId="11579" priority="34751">
      <formula>AND(BK$5&lt;&gt;"SFILL",$BK$5&lt;&gt;"HFILL",BK$5&lt;&gt;"F",BK$5&lt;&gt;"Fiber",BK$5&lt;&gt;"S",BK$5&lt;&gt;"STD",BK$5&lt;&gt;"A",BK$5&lt;&gt;"AES",BK$5&lt;&gt;"E",BK$5&lt;&gt;"EMB",BK$5&lt;&gt;"M",BK$5&lt;&gt;"MADI",BK$5&lt;&gt;"",BK$5&lt;&gt;" ")</formula>
    </cfRule>
    <cfRule type="expression" dxfId="11578" priority="34752">
      <formula>OR(BK$5="",BK$5=" ")</formula>
    </cfRule>
    <cfRule type="expression" dxfId="11577" priority="34753">
      <formula>OR(BK$5="M",BK$5="MADI")</formula>
    </cfRule>
    <cfRule type="expression" dxfId="11576" priority="34754">
      <formula>OR(BK$5="E",BK$5="EMB")</formula>
    </cfRule>
    <cfRule type="expression" dxfId="11575" priority="34755">
      <formula>OR(BK$5="S",BK$5="STD")</formula>
    </cfRule>
  </conditionalFormatting>
  <conditionalFormatting sqref="BL6:BL40">
    <cfRule type="expression" dxfId="11574" priority="27622">
      <formula>(BK$5="HFILL")</formula>
    </cfRule>
    <cfRule type="expression" dxfId="11573" priority="28619">
      <formula>(BK$5="SFILL")</formula>
    </cfRule>
    <cfRule type="expression" dxfId="11572" priority="30958">
      <formula>OR(BK$5="F",BK$5="Fiber")</formula>
    </cfRule>
    <cfRule type="expression" dxfId="11571" priority="33474">
      <formula>OR(BK$5="A",BK$5="AES")</formula>
    </cfRule>
    <cfRule type="expression" dxfId="11570" priority="34746">
      <formula>AND(BK$5&lt;&gt;"FILL",BK$5&lt;&gt;"F",BK$5&lt;&gt;"Fiber",BK$5&lt;&gt;"S",BK$5&lt;&gt;"STD",BK$5&lt;&gt;"A",BK$5&lt;&gt;"AES",BK$5&lt;&gt;"E",BK$5&lt;&gt;"EMB",BK$5&lt;&gt;"M",BK$5&lt;&gt;"MADI",BK$5&lt;&gt;"",BK$5&lt;&gt;" ")</formula>
    </cfRule>
    <cfRule type="expression" dxfId="11569" priority="34747">
      <formula>OR(BK$5="",BK$5=" ")</formula>
    </cfRule>
    <cfRule type="expression" dxfId="11568" priority="34748">
      <formula>OR(BK$5="M",BK$5="MADI")</formula>
    </cfRule>
    <cfRule type="expression" dxfId="11567" priority="34749">
      <formula>OR(BK$5="E",BK$5="EMB")</formula>
    </cfRule>
    <cfRule type="expression" dxfId="11566" priority="34750">
      <formula>OR(BK$5="S",BK$5="STD")</formula>
    </cfRule>
  </conditionalFormatting>
  <conditionalFormatting sqref="BK47:BK49 BK51 BK53 BK55 BK57 BK59 BK61 BK63">
    <cfRule type="expression" dxfId="11565" priority="26806">
      <formula>(BK$46="FS")</formula>
    </cfRule>
    <cfRule type="expression" dxfId="11564" priority="26808">
      <formula>OR(BK$46="F",BK$46="Fiber")</formula>
    </cfRule>
    <cfRule type="expression" dxfId="11563" priority="26810">
      <formula>OR(BK$46="A",BK$46="AES")</formula>
    </cfRule>
    <cfRule type="expression" dxfId="11562" priority="26816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1561" priority="26817">
      <formula>OR(BK$46="",BK$46=" ")</formula>
    </cfRule>
    <cfRule type="expression" dxfId="11560" priority="26818">
      <formula>OR(BK$46="M",BK$46="MADI")</formula>
    </cfRule>
    <cfRule type="expression" dxfId="11559" priority="26819">
      <formula>OR(BK$46="D",BK$46="DIS")</formula>
    </cfRule>
    <cfRule type="expression" dxfId="11558" priority="26820">
      <formula>OR(BK$46="S",BK$46="STD")</formula>
    </cfRule>
  </conditionalFormatting>
  <conditionalFormatting sqref="BL47:BL49 BL51 BL53 BL55 BL57 BL59 BL61 BL63">
    <cfRule type="expression" dxfId="11557" priority="26452">
      <formula>OR(BK$46="FS")</formula>
    </cfRule>
    <cfRule type="expression" dxfId="11556" priority="26807">
      <formula>OR(BK$46="F",BK$46="Fiber")</formula>
    </cfRule>
    <cfRule type="expression" dxfId="11555" priority="26809">
      <formula>OR(BK$46="A",BK$46="AES")</formula>
    </cfRule>
    <cfRule type="expression" dxfId="11554" priority="26811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1553" priority="26812">
      <formula>OR(BK$46="",BK$46=" ")</formula>
    </cfRule>
    <cfRule type="expression" dxfId="11552" priority="26813">
      <formula>OR(BK$46="M",BK$46="MADI")</formula>
    </cfRule>
    <cfRule type="expression" dxfId="11551" priority="26814">
      <formula>OR(BK$46="D",BK$46="DIS")</formula>
    </cfRule>
    <cfRule type="expression" dxfId="11550" priority="26815">
      <formula>OR(BK$46="S",BK$46="STD")</formula>
    </cfRule>
  </conditionalFormatting>
  <conditionalFormatting sqref="BK50">
    <cfRule type="expression" dxfId="11549" priority="25941">
      <formula>(BK$46="FS")</formula>
    </cfRule>
    <cfRule type="expression" dxfId="11548" priority="25943">
      <formula>OR(BK$46="F",BK$46="Fiber")</formula>
    </cfRule>
    <cfRule type="expression" dxfId="11547" priority="25945">
      <formula>OR(BK$46="A",BK$46="AES")</formula>
    </cfRule>
    <cfRule type="expression" dxfId="11546" priority="25951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1545" priority="25952">
      <formula>OR(BK$46="",BK$46=" ")</formula>
    </cfRule>
    <cfRule type="expression" dxfId="11544" priority="25953">
      <formula>OR(BK$46="M",BK$46="MADI")</formula>
    </cfRule>
    <cfRule type="expression" dxfId="11543" priority="25954">
      <formula>OR(BK$46="D",BK$46="DIS")</formula>
    </cfRule>
    <cfRule type="expression" dxfId="11542" priority="25955">
      <formula>OR(BK$46="S",BK$46="STD")</formula>
    </cfRule>
  </conditionalFormatting>
  <conditionalFormatting sqref="BL50">
    <cfRule type="expression" dxfId="11541" priority="25940">
      <formula>OR(BK$46="FS")</formula>
    </cfRule>
    <cfRule type="expression" dxfId="11540" priority="25942">
      <formula>OR(BK$46="F",BK$46="Fiber")</formula>
    </cfRule>
    <cfRule type="expression" dxfId="11539" priority="25944">
      <formula>OR(BK$46="A",BK$46="AES")</formula>
    </cfRule>
    <cfRule type="expression" dxfId="11538" priority="25946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1537" priority="25947">
      <formula>OR(BK$46="",BK$46=" ")</formula>
    </cfRule>
    <cfRule type="expression" dxfId="11536" priority="25948">
      <formula>OR(BK$46="M",BK$46="MADI")</formula>
    </cfRule>
    <cfRule type="expression" dxfId="11535" priority="25949">
      <formula>OR(BK$46="D",BK$46="DIS")</formula>
    </cfRule>
    <cfRule type="expression" dxfId="11534" priority="25950">
      <formula>OR(BK$46="S",BK$46="STD")</formula>
    </cfRule>
  </conditionalFormatting>
  <conditionalFormatting sqref="BK52">
    <cfRule type="expression" dxfId="11533" priority="25925">
      <formula>(BK$46="FS")</formula>
    </cfRule>
    <cfRule type="expression" dxfId="11532" priority="25927">
      <formula>OR(BK$46="F",BK$46="Fiber")</formula>
    </cfRule>
    <cfRule type="expression" dxfId="11531" priority="25929">
      <formula>OR(BK$46="A",BK$46="AES")</formula>
    </cfRule>
    <cfRule type="expression" dxfId="11530" priority="25935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1529" priority="25936">
      <formula>OR(BK$46="",BK$46=" ")</formula>
    </cfRule>
    <cfRule type="expression" dxfId="11528" priority="25937">
      <formula>OR(BK$46="M",BK$46="MADI")</formula>
    </cfRule>
    <cfRule type="expression" dxfId="11527" priority="25938">
      <formula>OR(BK$46="D",BK$46="DIS")</formula>
    </cfRule>
    <cfRule type="expression" dxfId="11526" priority="25939">
      <formula>OR(BK$46="S",BK$46="STD")</formula>
    </cfRule>
  </conditionalFormatting>
  <conditionalFormatting sqref="BL52">
    <cfRule type="expression" dxfId="11525" priority="25924">
      <formula>OR(BK$46="FS")</formula>
    </cfRule>
    <cfRule type="expression" dxfId="11524" priority="25926">
      <formula>OR(BK$46="F",BK$46="Fiber")</formula>
    </cfRule>
    <cfRule type="expression" dxfId="11523" priority="25928">
      <formula>OR(BK$46="A",BK$46="AES")</formula>
    </cfRule>
    <cfRule type="expression" dxfId="11522" priority="25930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1521" priority="25931">
      <formula>OR(BK$46="",BK$46=" ")</formula>
    </cfRule>
    <cfRule type="expression" dxfId="11520" priority="25932">
      <formula>OR(BK$46="M",BK$46="MADI")</formula>
    </cfRule>
    <cfRule type="expression" dxfId="11519" priority="25933">
      <formula>OR(BK$46="D",BK$46="DIS")</formula>
    </cfRule>
    <cfRule type="expression" dxfId="11518" priority="25934">
      <formula>OR(BK$46="S",BK$46="STD")</formula>
    </cfRule>
  </conditionalFormatting>
  <conditionalFormatting sqref="BK54">
    <cfRule type="expression" dxfId="11517" priority="25909">
      <formula>(BK$46="FS")</formula>
    </cfRule>
    <cfRule type="expression" dxfId="11516" priority="25911">
      <formula>OR(BK$46="F",BK$46="Fiber")</formula>
    </cfRule>
    <cfRule type="expression" dxfId="11515" priority="25913">
      <formula>OR(BK$46="A",BK$46="AES")</formula>
    </cfRule>
    <cfRule type="expression" dxfId="11514" priority="25919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1513" priority="25920">
      <formula>OR(BK$46="",BK$46=" ")</formula>
    </cfRule>
    <cfRule type="expression" dxfId="11512" priority="25921">
      <formula>OR(BK$46="M",BK$46="MADI")</formula>
    </cfRule>
    <cfRule type="expression" dxfId="11511" priority="25922">
      <formula>OR(BK$46="D",BK$46="DIS")</formula>
    </cfRule>
    <cfRule type="expression" dxfId="11510" priority="25923">
      <formula>OR(BK$46="S",BK$46="STD")</formula>
    </cfRule>
  </conditionalFormatting>
  <conditionalFormatting sqref="BL54">
    <cfRule type="expression" dxfId="11509" priority="25908">
      <formula>OR(BK$46="FS")</formula>
    </cfRule>
    <cfRule type="expression" dxfId="11508" priority="25910">
      <formula>OR(BK$46="F",BK$46="Fiber")</formula>
    </cfRule>
    <cfRule type="expression" dxfId="11507" priority="25912">
      <formula>OR(BK$46="A",BK$46="AES")</formula>
    </cfRule>
    <cfRule type="expression" dxfId="11506" priority="25914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1505" priority="25915">
      <formula>OR(BK$46="",BK$46=" ")</formula>
    </cfRule>
    <cfRule type="expression" dxfId="11504" priority="25916">
      <formula>OR(BK$46="M",BK$46="MADI")</formula>
    </cfRule>
    <cfRule type="expression" dxfId="11503" priority="25917">
      <formula>OR(BK$46="D",BK$46="DIS")</formula>
    </cfRule>
    <cfRule type="expression" dxfId="11502" priority="25918">
      <formula>OR(BK$46="S",BK$46="STD")</formula>
    </cfRule>
  </conditionalFormatting>
  <conditionalFormatting sqref="BK56">
    <cfRule type="expression" dxfId="11501" priority="25893">
      <formula>(BK$46="FS")</formula>
    </cfRule>
    <cfRule type="expression" dxfId="11500" priority="25895">
      <formula>OR(BK$46="F",BK$46="Fiber")</formula>
    </cfRule>
    <cfRule type="expression" dxfId="11499" priority="25897">
      <formula>OR(BK$46="A",BK$46="AES")</formula>
    </cfRule>
    <cfRule type="expression" dxfId="11498" priority="25903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1497" priority="25904">
      <formula>OR(BK$46="",BK$46=" ")</formula>
    </cfRule>
    <cfRule type="expression" dxfId="11496" priority="25905">
      <formula>OR(BK$46="M",BK$46="MADI")</formula>
    </cfRule>
    <cfRule type="expression" dxfId="11495" priority="25906">
      <formula>OR(BK$46="D",BK$46="DIS")</formula>
    </cfRule>
    <cfRule type="expression" dxfId="11494" priority="25907">
      <formula>OR(BK$46="S",BK$46="STD")</formula>
    </cfRule>
  </conditionalFormatting>
  <conditionalFormatting sqref="BL56">
    <cfRule type="expression" dxfId="11493" priority="25892">
      <formula>OR(BK$46="FS")</formula>
    </cfRule>
    <cfRule type="expression" dxfId="11492" priority="25894">
      <formula>OR(BK$46="F",BK$46="Fiber")</formula>
    </cfRule>
    <cfRule type="expression" dxfId="11491" priority="25896">
      <formula>OR(BK$46="A",BK$46="AES")</formula>
    </cfRule>
    <cfRule type="expression" dxfId="11490" priority="25898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1489" priority="25899">
      <formula>OR(BK$46="",BK$46=" ")</formula>
    </cfRule>
    <cfRule type="expression" dxfId="11488" priority="25900">
      <formula>OR(BK$46="M",BK$46="MADI")</formula>
    </cfRule>
    <cfRule type="expression" dxfId="11487" priority="25901">
      <formula>OR(BK$46="D",BK$46="DIS")</formula>
    </cfRule>
    <cfRule type="expression" dxfId="11486" priority="25902">
      <formula>OR(BK$46="S",BK$46="STD")</formula>
    </cfRule>
  </conditionalFormatting>
  <conditionalFormatting sqref="BK58">
    <cfRule type="expression" dxfId="11485" priority="25877">
      <formula>(BK$46="FS")</formula>
    </cfRule>
    <cfRule type="expression" dxfId="11484" priority="25879">
      <formula>OR(BK$46="F",BK$46="Fiber")</formula>
    </cfRule>
    <cfRule type="expression" dxfId="11483" priority="25881">
      <formula>OR(BK$46="A",BK$46="AES")</formula>
    </cfRule>
    <cfRule type="expression" dxfId="11482" priority="25887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1481" priority="25888">
      <formula>OR(BK$46="",BK$46=" ")</formula>
    </cfRule>
    <cfRule type="expression" dxfId="11480" priority="25889">
      <formula>OR(BK$46="M",BK$46="MADI")</formula>
    </cfRule>
    <cfRule type="expression" dxfId="11479" priority="25890">
      <formula>OR(BK$46="D",BK$46="DIS")</formula>
    </cfRule>
    <cfRule type="expression" dxfId="11478" priority="25891">
      <formula>OR(BK$46="S",BK$46="STD")</formula>
    </cfRule>
  </conditionalFormatting>
  <conditionalFormatting sqref="BL58">
    <cfRule type="expression" dxfId="11477" priority="25876">
      <formula>OR(BK$46="FS")</formula>
    </cfRule>
    <cfRule type="expression" dxfId="11476" priority="25878">
      <formula>OR(BK$46="F",BK$46="Fiber")</formula>
    </cfRule>
    <cfRule type="expression" dxfId="11475" priority="25880">
      <formula>OR(BK$46="A",BK$46="AES")</formula>
    </cfRule>
    <cfRule type="expression" dxfId="11474" priority="25882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1473" priority="25883">
      <formula>OR(BK$46="",BK$46=" ")</formula>
    </cfRule>
    <cfRule type="expression" dxfId="11472" priority="25884">
      <formula>OR(BK$46="M",BK$46="MADI")</formula>
    </cfRule>
    <cfRule type="expression" dxfId="11471" priority="25885">
      <formula>OR(BK$46="D",BK$46="DIS")</formula>
    </cfRule>
    <cfRule type="expression" dxfId="11470" priority="25886">
      <formula>OR(BK$46="S",BK$46="STD")</formula>
    </cfRule>
  </conditionalFormatting>
  <conditionalFormatting sqref="BK60">
    <cfRule type="expression" dxfId="11469" priority="25861">
      <formula>(BK$46="FS")</formula>
    </cfRule>
    <cfRule type="expression" dxfId="11468" priority="25863">
      <formula>OR(BK$46="F",BK$46="Fiber")</formula>
    </cfRule>
    <cfRule type="expression" dxfId="11467" priority="25865">
      <formula>OR(BK$46="A",BK$46="AES")</formula>
    </cfRule>
    <cfRule type="expression" dxfId="11466" priority="25871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1465" priority="25872">
      <formula>OR(BK$46="",BK$46=" ")</formula>
    </cfRule>
    <cfRule type="expression" dxfId="11464" priority="25873">
      <formula>OR(BK$46="M",BK$46="MADI")</formula>
    </cfRule>
    <cfRule type="expression" dxfId="11463" priority="25874">
      <formula>OR(BK$46="D",BK$46="DIS")</formula>
    </cfRule>
    <cfRule type="expression" dxfId="11462" priority="25875">
      <formula>OR(BK$46="S",BK$46="STD")</formula>
    </cfRule>
  </conditionalFormatting>
  <conditionalFormatting sqref="BL60">
    <cfRule type="expression" dxfId="11461" priority="25860">
      <formula>OR(BK$46="FS")</formula>
    </cfRule>
    <cfRule type="expression" dxfId="11460" priority="25862">
      <formula>OR(BK$46="F",BK$46="Fiber")</formula>
    </cfRule>
    <cfRule type="expression" dxfId="11459" priority="25864">
      <formula>OR(BK$46="A",BK$46="AES")</formula>
    </cfRule>
    <cfRule type="expression" dxfId="11458" priority="25866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1457" priority="25867">
      <formula>OR(BK$46="",BK$46=" ")</formula>
    </cfRule>
    <cfRule type="expression" dxfId="11456" priority="25868">
      <formula>OR(BK$46="M",BK$46="MADI")</formula>
    </cfRule>
    <cfRule type="expression" dxfId="11455" priority="25869">
      <formula>OR(BK$46="D",BK$46="DIS")</formula>
    </cfRule>
    <cfRule type="expression" dxfId="11454" priority="25870">
      <formula>OR(BK$46="S",BK$46="STD")</formula>
    </cfRule>
  </conditionalFormatting>
  <conditionalFormatting sqref="BK62">
    <cfRule type="expression" dxfId="11453" priority="25845">
      <formula>(BK$46="FS")</formula>
    </cfRule>
    <cfRule type="expression" dxfId="11452" priority="25847">
      <formula>OR(BK$46="F",BK$46="Fiber")</formula>
    </cfRule>
    <cfRule type="expression" dxfId="11451" priority="25849">
      <formula>OR(BK$46="A",BK$46="AES")</formula>
    </cfRule>
    <cfRule type="expression" dxfId="11450" priority="25855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1449" priority="25856">
      <formula>OR(BK$46="",BK$46=" ")</formula>
    </cfRule>
    <cfRule type="expression" dxfId="11448" priority="25857">
      <formula>OR(BK$46="M",BK$46="MADI")</formula>
    </cfRule>
    <cfRule type="expression" dxfId="11447" priority="25858">
      <formula>OR(BK$46="D",BK$46="DIS")</formula>
    </cfRule>
    <cfRule type="expression" dxfId="11446" priority="25859">
      <formula>OR(BK$46="S",BK$46="STD")</formula>
    </cfRule>
  </conditionalFormatting>
  <conditionalFormatting sqref="BL62">
    <cfRule type="expression" dxfId="11445" priority="25844">
      <formula>OR(BK$46="FS")</formula>
    </cfRule>
    <cfRule type="expression" dxfId="11444" priority="25846">
      <formula>OR(BK$46="F",BK$46="Fiber")</formula>
    </cfRule>
    <cfRule type="expression" dxfId="11443" priority="25848">
      <formula>OR(BK$46="A",BK$46="AES")</formula>
    </cfRule>
    <cfRule type="expression" dxfId="11442" priority="25850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1441" priority="25851">
      <formula>OR(BK$46="",BK$46=" ")</formula>
    </cfRule>
    <cfRule type="expression" dxfId="11440" priority="25852">
      <formula>OR(BK$46="M",BK$46="MADI")</formula>
    </cfRule>
    <cfRule type="expression" dxfId="11439" priority="25853">
      <formula>OR(BK$46="D",BK$46="DIS")</formula>
    </cfRule>
    <cfRule type="expression" dxfId="11438" priority="25854">
      <formula>OR(BK$46="S",BK$46="STD")</formula>
    </cfRule>
  </conditionalFormatting>
  <conditionalFormatting sqref="BK6:BK41">
    <cfRule type="expression" dxfId="11437" priority="20725">
      <formula>(BK$5="SFILL")</formula>
    </cfRule>
    <cfRule type="expression" dxfId="11436" priority="20727">
      <formula>OR(BK$5="F",BK$5="Fiber")</formula>
    </cfRule>
    <cfRule type="expression" dxfId="11435" priority="20729">
      <formula>OR(BK$5="A",BK$5="AES")</formula>
    </cfRule>
    <cfRule type="expression" dxfId="11434" priority="20735">
      <formula>AND(BK$5&lt;&gt;"SFILL",BK$5&lt;&gt;"HFILL",BK$5&lt;&gt;"F",BK$5&lt;&gt;"Fiber",BK$5&lt;&gt;"S",BK$5&lt;&gt;"STD",BK$5&lt;&gt;"A",BK$5&lt;&gt;"AES",BK$5&lt;&gt;"E",BK$5&lt;&gt;"EMB",BK$5&lt;&gt;"M",BK$5&lt;&gt;"MADI",BK$5&lt;&gt;"",BK$5&lt;&gt;" ")</formula>
    </cfRule>
    <cfRule type="expression" dxfId="11433" priority="20736">
      <formula>OR(BK$5="",BK$5=" ")</formula>
    </cfRule>
    <cfRule type="expression" dxfId="11432" priority="20737">
      <formula>OR(BK$5="M",BK$5="MADI")</formula>
    </cfRule>
    <cfRule type="expression" dxfId="11431" priority="20738">
      <formula>OR(BK$5="E",BK$5="EMB")</formula>
    </cfRule>
    <cfRule type="expression" dxfId="11430" priority="20739">
      <formula>OR(BK$5="S",BK$5="STD")</formula>
    </cfRule>
  </conditionalFormatting>
  <conditionalFormatting sqref="BK41">
    <cfRule type="expression" dxfId="11429" priority="20723">
      <formula>(BK$5="HFILL")</formula>
    </cfRule>
  </conditionalFormatting>
  <conditionalFormatting sqref="BL6:BL41">
    <cfRule type="expression" dxfId="11428" priority="20722">
      <formula>(BK$5="HFILL")</formula>
    </cfRule>
    <cfRule type="expression" dxfId="11427" priority="20724">
      <formula>(BK$5="SFILL")</formula>
    </cfRule>
    <cfRule type="expression" dxfId="11426" priority="20726">
      <formula>OR(BK$5="F",BK$5="Fiber")</formula>
    </cfRule>
    <cfRule type="expression" dxfId="11425" priority="20728">
      <formula>OR(BK$5="A",BK$5="AES")</formula>
    </cfRule>
    <cfRule type="expression" dxfId="11424" priority="20730">
      <formula>AND(BK$5&lt;&gt;"SFILL",BK$5&lt;&gt;"HFILL",BK$5&lt;&gt;"F",BK$5&lt;&gt;"Fiber",BK$5&lt;&gt;"S",BK$5&lt;&gt;"STD",BK$5&lt;&gt;"A",BK$5&lt;&gt;"AES",BK$5&lt;&gt;"E",BK$5&lt;&gt;"EMB",BK$5&lt;&gt;"M",BK$5&lt;&gt;"MADI",BK$5&lt;&gt;"",BK$5&lt;&gt;" ")</formula>
    </cfRule>
    <cfRule type="expression" dxfId="11423" priority="20731">
      <formula>OR(BK$5="",BK$5=" ")</formula>
    </cfRule>
    <cfRule type="expression" dxfId="11422" priority="20732">
      <formula>OR(BK$5="M",BK$5="MADI")</formula>
    </cfRule>
    <cfRule type="expression" dxfId="11421" priority="20733">
      <formula>OR(BK$5="E",BK$5="EMB")</formula>
    </cfRule>
    <cfRule type="expression" dxfId="11420" priority="20734">
      <formula>OR(BK$5="S",BK$5="STD")</formula>
    </cfRule>
  </conditionalFormatting>
  <conditionalFormatting sqref="BI6:BI40">
    <cfRule type="expression" dxfId="11419" priority="20704">
      <formula>(BI$5="HFILL")</formula>
    </cfRule>
    <cfRule type="expression" dxfId="11418" priority="20707">
      <formula>(BI$5="SFILL")</formula>
    </cfRule>
    <cfRule type="expression" dxfId="11417" priority="20709">
      <formula>OR(BI$5="F",BI$5="Fiber")</formula>
    </cfRule>
    <cfRule type="expression" dxfId="11416" priority="20711">
      <formula>OR(BI$5="A",BI$5="AES")</formula>
    </cfRule>
    <cfRule type="expression" dxfId="11415" priority="20717">
      <formula>AND(BI$5&lt;&gt;"SFILL",$BK$5&lt;&gt;"HFILL",BI$5&lt;&gt;"F",BI$5&lt;&gt;"Fiber",BI$5&lt;&gt;"S",BI$5&lt;&gt;"STD",BI$5&lt;&gt;"A",BI$5&lt;&gt;"AES",BI$5&lt;&gt;"E",BI$5&lt;&gt;"EMB",BI$5&lt;&gt;"M",BI$5&lt;&gt;"MADI",BI$5&lt;&gt;"",BI$5&lt;&gt;" ")</formula>
    </cfRule>
    <cfRule type="expression" dxfId="11414" priority="20718">
      <formula>OR(BI$5="",BI$5=" ")</formula>
    </cfRule>
    <cfRule type="expression" dxfId="11413" priority="20719">
      <formula>OR(BI$5="M",BI$5="MADI")</formula>
    </cfRule>
    <cfRule type="expression" dxfId="11412" priority="20720">
      <formula>OR(BI$5="E",BI$5="EMB")</formula>
    </cfRule>
    <cfRule type="expression" dxfId="11411" priority="20721">
      <formula>OR(BI$5="S",BI$5="STD")</formula>
    </cfRule>
  </conditionalFormatting>
  <conditionalFormatting sqref="BJ6:BJ40">
    <cfRule type="expression" dxfId="11410" priority="20705">
      <formula>(BI$5="HFILL")</formula>
    </cfRule>
    <cfRule type="expression" dxfId="11409" priority="20706">
      <formula>(BI$5="SFILL")</formula>
    </cfRule>
    <cfRule type="expression" dxfId="11408" priority="20708">
      <formula>OR(BI$5="F",BI$5="Fiber")</formula>
    </cfRule>
    <cfRule type="expression" dxfId="11407" priority="20710">
      <formula>OR(BI$5="A",BI$5="AES")</formula>
    </cfRule>
    <cfRule type="expression" dxfId="11406" priority="20712">
      <formula>AND(BI$5&lt;&gt;"FILL",BI$5&lt;&gt;"F",BI$5&lt;&gt;"Fiber",BI$5&lt;&gt;"S",BI$5&lt;&gt;"STD",BI$5&lt;&gt;"A",BI$5&lt;&gt;"AES",BI$5&lt;&gt;"E",BI$5&lt;&gt;"EMB",BI$5&lt;&gt;"M",BI$5&lt;&gt;"MADI",BI$5&lt;&gt;"",BI$5&lt;&gt;" ")</formula>
    </cfRule>
    <cfRule type="expression" dxfId="11405" priority="20713">
      <formula>OR(BI$5="",BI$5=" ")</formula>
    </cfRule>
    <cfRule type="expression" dxfId="11404" priority="20714">
      <formula>OR(BI$5="M",BI$5="MADI")</formula>
    </cfRule>
    <cfRule type="expression" dxfId="11403" priority="20715">
      <formula>OR(BI$5="E",BI$5="EMB")</formula>
    </cfRule>
    <cfRule type="expression" dxfId="11402" priority="20716">
      <formula>OR(BI$5="S",BI$5="STD")</formula>
    </cfRule>
  </conditionalFormatting>
  <conditionalFormatting sqref="BI6:BI41">
    <cfRule type="expression" dxfId="11401" priority="20689">
      <formula>(BI$5="SFILL")</formula>
    </cfRule>
    <cfRule type="expression" dxfId="11400" priority="20691">
      <formula>OR(BI$5="F",BI$5="Fiber")</formula>
    </cfRule>
    <cfRule type="expression" dxfId="11399" priority="20693">
      <formula>OR(BI$5="A",BI$5="AES")</formula>
    </cfRule>
    <cfRule type="expression" dxfId="11398" priority="20699">
      <formula>AND(BI$5&lt;&gt;"SFILL",BI$5&lt;&gt;"HFILL",BI$5&lt;&gt;"F",BI$5&lt;&gt;"Fiber",BI$5&lt;&gt;"S",BI$5&lt;&gt;"STD",BI$5&lt;&gt;"A",BI$5&lt;&gt;"AES",BI$5&lt;&gt;"E",BI$5&lt;&gt;"EMB",BI$5&lt;&gt;"M",BI$5&lt;&gt;"MADI",BI$5&lt;&gt;"",BI$5&lt;&gt;" ")</formula>
    </cfRule>
    <cfRule type="expression" dxfId="11397" priority="20700">
      <formula>OR(BI$5="",BI$5=" ")</formula>
    </cfRule>
    <cfRule type="expression" dxfId="11396" priority="20701">
      <formula>OR(BI$5="M",BI$5="MADI")</formula>
    </cfRule>
    <cfRule type="expression" dxfId="11395" priority="20702">
      <formula>OR(BI$5="E",BI$5="EMB")</formula>
    </cfRule>
    <cfRule type="expression" dxfId="11394" priority="20703">
      <formula>OR(BI$5="S",BI$5="STD")</formula>
    </cfRule>
  </conditionalFormatting>
  <conditionalFormatting sqref="BI41">
    <cfRule type="expression" dxfId="11393" priority="20687">
      <formula>(BI$5="HFILL")</formula>
    </cfRule>
  </conditionalFormatting>
  <conditionalFormatting sqref="BJ6:BJ41">
    <cfRule type="expression" dxfId="11392" priority="20686">
      <formula>(BI$5="HFILL")</formula>
    </cfRule>
    <cfRule type="expression" dxfId="11391" priority="20688">
      <formula>(BI$5="SFILL")</formula>
    </cfRule>
    <cfRule type="expression" dxfId="11390" priority="20690">
      <formula>OR(BI$5="F",BI$5="Fiber")</formula>
    </cfRule>
    <cfRule type="expression" dxfId="11389" priority="20692">
      <formula>OR(BI$5="A",BI$5="AES")</formula>
    </cfRule>
    <cfRule type="expression" dxfId="11388" priority="20694">
      <formula>AND(BI$5&lt;&gt;"SFILL",BI$5&lt;&gt;"HFILL",BI$5&lt;&gt;"F",BI$5&lt;&gt;"Fiber",BI$5&lt;&gt;"S",BI$5&lt;&gt;"STD",BI$5&lt;&gt;"A",BI$5&lt;&gt;"AES",BI$5&lt;&gt;"E",BI$5&lt;&gt;"EMB",BI$5&lt;&gt;"M",BI$5&lt;&gt;"MADI",BI$5&lt;&gt;"",BI$5&lt;&gt;" ")</formula>
    </cfRule>
    <cfRule type="expression" dxfId="11387" priority="20695">
      <formula>OR(BI$5="",BI$5=" ")</formula>
    </cfRule>
    <cfRule type="expression" dxfId="11386" priority="20696">
      <formula>OR(BI$5="M",BI$5="MADI")</formula>
    </cfRule>
    <cfRule type="expression" dxfId="11385" priority="20697">
      <formula>OR(BI$5="E",BI$5="EMB")</formula>
    </cfRule>
    <cfRule type="expression" dxfId="11384" priority="20698">
      <formula>OR(BI$5="S",BI$5="STD")</formula>
    </cfRule>
  </conditionalFormatting>
  <conditionalFormatting sqref="BG6:BG40">
    <cfRule type="expression" dxfId="11383" priority="20668">
      <formula>(BG$5="HFILL")</formula>
    </cfRule>
    <cfRule type="expression" dxfId="11382" priority="20671">
      <formula>(BG$5="SFILL")</formula>
    </cfRule>
    <cfRule type="expression" dxfId="11381" priority="20673">
      <formula>OR(BG$5="F",BG$5="Fiber")</formula>
    </cfRule>
    <cfRule type="expression" dxfId="11380" priority="20675">
      <formula>OR(BG$5="A",BG$5="AES")</formula>
    </cfRule>
    <cfRule type="expression" dxfId="11379" priority="20681">
      <formula>AND(BG$5&lt;&gt;"SFILL",$BK$5&lt;&gt;"HFILL",BG$5&lt;&gt;"F",BG$5&lt;&gt;"Fiber",BG$5&lt;&gt;"S",BG$5&lt;&gt;"STD",BG$5&lt;&gt;"A",BG$5&lt;&gt;"AES",BG$5&lt;&gt;"E",BG$5&lt;&gt;"EMB",BG$5&lt;&gt;"M",BG$5&lt;&gt;"MADI",BG$5&lt;&gt;"",BG$5&lt;&gt;" ")</formula>
    </cfRule>
    <cfRule type="expression" dxfId="11378" priority="20682">
      <formula>OR(BG$5="",BG$5=" ")</formula>
    </cfRule>
    <cfRule type="expression" dxfId="11377" priority="20683">
      <formula>OR(BG$5="M",BG$5="MADI")</formula>
    </cfRule>
    <cfRule type="expression" dxfId="11376" priority="20684">
      <formula>OR(BG$5="E",BG$5="EMB")</formula>
    </cfRule>
    <cfRule type="expression" dxfId="11375" priority="20685">
      <formula>OR(BG$5="S",BG$5="STD")</formula>
    </cfRule>
  </conditionalFormatting>
  <conditionalFormatting sqref="BH6:BH40">
    <cfRule type="expression" dxfId="11374" priority="20669">
      <formula>(BG$5="HFILL")</formula>
    </cfRule>
    <cfRule type="expression" dxfId="11373" priority="20670">
      <formula>(BG$5="SFILL")</formula>
    </cfRule>
    <cfRule type="expression" dxfId="11372" priority="20672">
      <formula>OR(BG$5="F",BG$5="Fiber")</formula>
    </cfRule>
    <cfRule type="expression" dxfId="11371" priority="20674">
      <formula>OR(BG$5="A",BG$5="AES")</formula>
    </cfRule>
    <cfRule type="expression" dxfId="11370" priority="20676">
      <formula>AND(BG$5&lt;&gt;"FILL",BG$5&lt;&gt;"F",BG$5&lt;&gt;"Fiber",BG$5&lt;&gt;"S",BG$5&lt;&gt;"STD",BG$5&lt;&gt;"A",BG$5&lt;&gt;"AES",BG$5&lt;&gt;"E",BG$5&lt;&gt;"EMB",BG$5&lt;&gt;"M",BG$5&lt;&gt;"MADI",BG$5&lt;&gt;"",BG$5&lt;&gt;" ")</formula>
    </cfRule>
    <cfRule type="expression" dxfId="11369" priority="20677">
      <formula>OR(BG$5="",BG$5=" ")</formula>
    </cfRule>
    <cfRule type="expression" dxfId="11368" priority="20678">
      <formula>OR(BG$5="M",BG$5="MADI")</formula>
    </cfRule>
    <cfRule type="expression" dxfId="11367" priority="20679">
      <formula>OR(BG$5="E",BG$5="EMB")</formula>
    </cfRule>
    <cfRule type="expression" dxfId="11366" priority="20680">
      <formula>OR(BG$5="S",BG$5="STD")</formula>
    </cfRule>
  </conditionalFormatting>
  <conditionalFormatting sqref="BG6:BG41">
    <cfRule type="expression" dxfId="11365" priority="20653">
      <formula>(BG$5="SFILL")</formula>
    </cfRule>
    <cfRule type="expression" dxfId="11364" priority="20655">
      <formula>OR(BG$5="F",BG$5="Fiber")</formula>
    </cfRule>
    <cfRule type="expression" dxfId="11363" priority="20657">
      <formula>OR(BG$5="A",BG$5="AES")</formula>
    </cfRule>
    <cfRule type="expression" dxfId="11362" priority="20663">
      <formula>AND(BG$5&lt;&gt;"SFILL",BG$5&lt;&gt;"HFILL",BG$5&lt;&gt;"F",BG$5&lt;&gt;"Fiber",BG$5&lt;&gt;"S",BG$5&lt;&gt;"STD",BG$5&lt;&gt;"A",BG$5&lt;&gt;"AES",BG$5&lt;&gt;"E",BG$5&lt;&gt;"EMB",BG$5&lt;&gt;"M",BG$5&lt;&gt;"MADI",BG$5&lt;&gt;"",BG$5&lt;&gt;" ")</formula>
    </cfRule>
    <cfRule type="expression" dxfId="11361" priority="20664">
      <formula>OR(BG$5="",BG$5=" ")</formula>
    </cfRule>
    <cfRule type="expression" dxfId="11360" priority="20665">
      <formula>OR(BG$5="M",BG$5="MADI")</formula>
    </cfRule>
    <cfRule type="expression" dxfId="11359" priority="20666">
      <formula>OR(BG$5="E",BG$5="EMB")</formula>
    </cfRule>
    <cfRule type="expression" dxfId="11358" priority="20667">
      <formula>OR(BG$5="S",BG$5="STD")</formula>
    </cfRule>
  </conditionalFormatting>
  <conditionalFormatting sqref="BG41">
    <cfRule type="expression" dxfId="11357" priority="20651">
      <formula>(BG$5="HFILL")</formula>
    </cfRule>
  </conditionalFormatting>
  <conditionalFormatting sqref="BH6:BH41">
    <cfRule type="expression" dxfId="11356" priority="20650">
      <formula>(BG$5="HFILL")</formula>
    </cfRule>
    <cfRule type="expression" dxfId="11355" priority="20652">
      <formula>(BG$5="SFILL")</formula>
    </cfRule>
    <cfRule type="expression" dxfId="11354" priority="20654">
      <formula>OR(BG$5="F",BG$5="Fiber")</formula>
    </cfRule>
    <cfRule type="expression" dxfId="11353" priority="20656">
      <formula>OR(BG$5="A",BG$5="AES")</formula>
    </cfRule>
    <cfRule type="expression" dxfId="11352" priority="20658">
      <formula>AND(BG$5&lt;&gt;"SFILL",BG$5&lt;&gt;"HFILL",BG$5&lt;&gt;"F",BG$5&lt;&gt;"Fiber",BG$5&lt;&gt;"S",BG$5&lt;&gt;"STD",BG$5&lt;&gt;"A",BG$5&lt;&gt;"AES",BG$5&lt;&gt;"E",BG$5&lt;&gt;"EMB",BG$5&lt;&gt;"M",BG$5&lt;&gt;"MADI",BG$5&lt;&gt;"",BG$5&lt;&gt;" ")</formula>
    </cfRule>
    <cfRule type="expression" dxfId="11351" priority="20659">
      <formula>OR(BG$5="",BG$5=" ")</formula>
    </cfRule>
    <cfRule type="expression" dxfId="11350" priority="20660">
      <formula>OR(BG$5="M",BG$5="MADI")</formula>
    </cfRule>
    <cfRule type="expression" dxfId="11349" priority="20661">
      <formula>OR(BG$5="E",BG$5="EMB")</formula>
    </cfRule>
    <cfRule type="expression" dxfId="11348" priority="20662">
      <formula>OR(BG$5="S",BG$5="STD")</formula>
    </cfRule>
  </conditionalFormatting>
  <conditionalFormatting sqref="BE6:BE40">
    <cfRule type="expression" dxfId="11347" priority="20632">
      <formula>(BE$5="HFILL")</formula>
    </cfRule>
    <cfRule type="expression" dxfId="11346" priority="20635">
      <formula>(BE$5="SFILL")</formula>
    </cfRule>
    <cfRule type="expression" dxfId="11345" priority="20637">
      <formula>OR(BE$5="F",BE$5="Fiber")</formula>
    </cfRule>
    <cfRule type="expression" dxfId="11344" priority="20639">
      <formula>OR(BE$5="A",BE$5="AES")</formula>
    </cfRule>
    <cfRule type="expression" dxfId="11343" priority="20645">
      <formula>AND(BE$5&lt;&gt;"SFILL",$BK$5&lt;&gt;"HFILL",BE$5&lt;&gt;"F",BE$5&lt;&gt;"Fiber",BE$5&lt;&gt;"S",BE$5&lt;&gt;"STD",BE$5&lt;&gt;"A",BE$5&lt;&gt;"AES",BE$5&lt;&gt;"E",BE$5&lt;&gt;"EMB",BE$5&lt;&gt;"M",BE$5&lt;&gt;"MADI",BE$5&lt;&gt;"",BE$5&lt;&gt;" ")</formula>
    </cfRule>
    <cfRule type="expression" dxfId="11342" priority="20646">
      <formula>OR(BE$5="",BE$5=" ")</formula>
    </cfRule>
    <cfRule type="expression" dxfId="11341" priority="20647">
      <formula>OR(BE$5="M",BE$5="MADI")</formula>
    </cfRule>
    <cfRule type="expression" dxfId="11340" priority="20648">
      <formula>OR(BE$5="E",BE$5="EMB")</formula>
    </cfRule>
    <cfRule type="expression" dxfId="11339" priority="20649">
      <formula>OR(BE$5="S",BE$5="STD")</formula>
    </cfRule>
  </conditionalFormatting>
  <conditionalFormatting sqref="BF6:BF40">
    <cfRule type="expression" dxfId="11338" priority="20633">
      <formula>(BE$5="HFILL")</formula>
    </cfRule>
    <cfRule type="expression" dxfId="11337" priority="20634">
      <formula>(BE$5="SFILL")</formula>
    </cfRule>
    <cfRule type="expression" dxfId="11336" priority="20636">
      <formula>OR(BE$5="F",BE$5="Fiber")</formula>
    </cfRule>
    <cfRule type="expression" dxfId="11335" priority="20638">
      <formula>OR(BE$5="A",BE$5="AES")</formula>
    </cfRule>
    <cfRule type="expression" dxfId="11334" priority="20640">
      <formula>AND(BE$5&lt;&gt;"FILL",BE$5&lt;&gt;"F",BE$5&lt;&gt;"Fiber",BE$5&lt;&gt;"S",BE$5&lt;&gt;"STD",BE$5&lt;&gt;"A",BE$5&lt;&gt;"AES",BE$5&lt;&gt;"E",BE$5&lt;&gt;"EMB",BE$5&lt;&gt;"M",BE$5&lt;&gt;"MADI",BE$5&lt;&gt;"",BE$5&lt;&gt;" ")</formula>
    </cfRule>
    <cfRule type="expression" dxfId="11333" priority="20641">
      <formula>OR(BE$5="",BE$5=" ")</formula>
    </cfRule>
    <cfRule type="expression" dxfId="11332" priority="20642">
      <formula>OR(BE$5="M",BE$5="MADI")</formula>
    </cfRule>
    <cfRule type="expression" dxfId="11331" priority="20643">
      <formula>OR(BE$5="E",BE$5="EMB")</formula>
    </cfRule>
    <cfRule type="expression" dxfId="11330" priority="20644">
      <formula>OR(BE$5="S",BE$5="STD")</formula>
    </cfRule>
  </conditionalFormatting>
  <conditionalFormatting sqref="BE6:BE41">
    <cfRule type="expression" dxfId="11329" priority="20617">
      <formula>(BE$5="SFILL")</formula>
    </cfRule>
    <cfRule type="expression" dxfId="11328" priority="20619">
      <formula>OR(BE$5="F",BE$5="Fiber")</formula>
    </cfRule>
    <cfRule type="expression" dxfId="11327" priority="20621">
      <formula>OR(BE$5="A",BE$5="AES")</formula>
    </cfRule>
    <cfRule type="expression" dxfId="11326" priority="20627">
      <formula>AND(BE$5&lt;&gt;"SFILL",BE$5&lt;&gt;"HFILL",BE$5&lt;&gt;"F",BE$5&lt;&gt;"Fiber",BE$5&lt;&gt;"S",BE$5&lt;&gt;"STD",BE$5&lt;&gt;"A",BE$5&lt;&gt;"AES",BE$5&lt;&gt;"E",BE$5&lt;&gt;"EMB",BE$5&lt;&gt;"M",BE$5&lt;&gt;"MADI",BE$5&lt;&gt;"",BE$5&lt;&gt;" ")</formula>
    </cfRule>
    <cfRule type="expression" dxfId="11325" priority="20628">
      <formula>OR(BE$5="",BE$5=" ")</formula>
    </cfRule>
    <cfRule type="expression" dxfId="11324" priority="20629">
      <formula>OR(BE$5="M",BE$5="MADI")</formula>
    </cfRule>
    <cfRule type="expression" dxfId="11323" priority="20630">
      <formula>OR(BE$5="E",BE$5="EMB")</formula>
    </cfRule>
    <cfRule type="expression" dxfId="11322" priority="20631">
      <formula>OR(BE$5="S",BE$5="STD")</formula>
    </cfRule>
  </conditionalFormatting>
  <conditionalFormatting sqref="BE41">
    <cfRule type="expression" dxfId="11321" priority="20615">
      <formula>(BE$5="HFILL")</formula>
    </cfRule>
  </conditionalFormatting>
  <conditionalFormatting sqref="BF6:BF41">
    <cfRule type="expression" dxfId="11320" priority="20614">
      <formula>(BE$5="HFILL")</formula>
    </cfRule>
    <cfRule type="expression" dxfId="11319" priority="20616">
      <formula>(BE$5="SFILL")</formula>
    </cfRule>
    <cfRule type="expression" dxfId="11318" priority="20618">
      <formula>OR(BE$5="F",BE$5="Fiber")</formula>
    </cfRule>
    <cfRule type="expression" dxfId="11317" priority="20620">
      <formula>OR(BE$5="A",BE$5="AES")</formula>
    </cfRule>
    <cfRule type="expression" dxfId="11316" priority="20622">
      <formula>AND(BE$5&lt;&gt;"SFILL",BE$5&lt;&gt;"HFILL",BE$5&lt;&gt;"F",BE$5&lt;&gt;"Fiber",BE$5&lt;&gt;"S",BE$5&lt;&gt;"STD",BE$5&lt;&gt;"A",BE$5&lt;&gt;"AES",BE$5&lt;&gt;"E",BE$5&lt;&gt;"EMB",BE$5&lt;&gt;"M",BE$5&lt;&gt;"MADI",BE$5&lt;&gt;"",BE$5&lt;&gt;" ")</formula>
    </cfRule>
    <cfRule type="expression" dxfId="11315" priority="20623">
      <formula>OR(BE$5="",BE$5=" ")</formula>
    </cfRule>
    <cfRule type="expression" dxfId="11314" priority="20624">
      <formula>OR(BE$5="M",BE$5="MADI")</formula>
    </cfRule>
    <cfRule type="expression" dxfId="11313" priority="20625">
      <formula>OR(BE$5="E",BE$5="EMB")</formula>
    </cfRule>
    <cfRule type="expression" dxfId="11312" priority="20626">
      <formula>OR(BE$5="S",BE$5="STD")</formula>
    </cfRule>
  </conditionalFormatting>
  <conditionalFormatting sqref="BC6:BC40">
    <cfRule type="expression" dxfId="11311" priority="20596">
      <formula>(BC$5="HFILL")</formula>
    </cfRule>
    <cfRule type="expression" dxfId="11310" priority="20599">
      <formula>(BC$5="SFILL")</formula>
    </cfRule>
    <cfRule type="expression" dxfId="11309" priority="20601">
      <formula>OR(BC$5="F",BC$5="Fiber")</formula>
    </cfRule>
    <cfRule type="expression" dxfId="11308" priority="20603">
      <formula>OR(BC$5="A",BC$5="AES")</formula>
    </cfRule>
    <cfRule type="expression" dxfId="11307" priority="20609">
      <formula>AND(BC$5&lt;&gt;"SFILL",$BK$5&lt;&gt;"HFILL",BC$5&lt;&gt;"F",BC$5&lt;&gt;"Fiber",BC$5&lt;&gt;"S",BC$5&lt;&gt;"STD",BC$5&lt;&gt;"A",BC$5&lt;&gt;"AES",BC$5&lt;&gt;"E",BC$5&lt;&gt;"EMB",BC$5&lt;&gt;"M",BC$5&lt;&gt;"MADI",BC$5&lt;&gt;"",BC$5&lt;&gt;" ")</formula>
    </cfRule>
    <cfRule type="expression" dxfId="11306" priority="20610">
      <formula>OR(BC$5="",BC$5=" ")</formula>
    </cfRule>
    <cfRule type="expression" dxfId="11305" priority="20611">
      <formula>OR(BC$5="M",BC$5="MADI")</formula>
    </cfRule>
    <cfRule type="expression" dxfId="11304" priority="20612">
      <formula>OR(BC$5="E",BC$5="EMB")</formula>
    </cfRule>
    <cfRule type="expression" dxfId="11303" priority="20613">
      <formula>OR(BC$5="S",BC$5="STD")</formula>
    </cfRule>
  </conditionalFormatting>
  <conditionalFormatting sqref="BD6:BD40">
    <cfRule type="expression" dxfId="11302" priority="20597">
      <formula>(BC$5="HFILL")</formula>
    </cfRule>
    <cfRule type="expression" dxfId="11301" priority="20598">
      <formula>(BC$5="SFILL")</formula>
    </cfRule>
    <cfRule type="expression" dxfId="11300" priority="20600">
      <formula>OR(BC$5="F",BC$5="Fiber")</formula>
    </cfRule>
    <cfRule type="expression" dxfId="11299" priority="20602">
      <formula>OR(BC$5="A",BC$5="AES")</formula>
    </cfRule>
    <cfRule type="expression" dxfId="11298" priority="20604">
      <formula>AND(BC$5&lt;&gt;"FILL",BC$5&lt;&gt;"F",BC$5&lt;&gt;"Fiber",BC$5&lt;&gt;"S",BC$5&lt;&gt;"STD",BC$5&lt;&gt;"A",BC$5&lt;&gt;"AES",BC$5&lt;&gt;"E",BC$5&lt;&gt;"EMB",BC$5&lt;&gt;"M",BC$5&lt;&gt;"MADI",BC$5&lt;&gt;"",BC$5&lt;&gt;" ")</formula>
    </cfRule>
    <cfRule type="expression" dxfId="11297" priority="20605">
      <formula>OR(BC$5="",BC$5=" ")</formula>
    </cfRule>
    <cfRule type="expression" dxfId="11296" priority="20606">
      <formula>OR(BC$5="M",BC$5="MADI")</formula>
    </cfRule>
    <cfRule type="expression" dxfId="11295" priority="20607">
      <formula>OR(BC$5="E",BC$5="EMB")</formula>
    </cfRule>
    <cfRule type="expression" dxfId="11294" priority="20608">
      <formula>OR(BC$5="S",BC$5="STD")</formula>
    </cfRule>
  </conditionalFormatting>
  <conditionalFormatting sqref="BC6:BC41">
    <cfRule type="expression" dxfId="11293" priority="20581">
      <formula>(BC$5="SFILL")</formula>
    </cfRule>
    <cfRule type="expression" dxfId="11292" priority="20583">
      <formula>OR(BC$5="F",BC$5="Fiber")</formula>
    </cfRule>
    <cfRule type="expression" dxfId="11291" priority="20585">
      <formula>OR(BC$5="A",BC$5="AES")</formula>
    </cfRule>
    <cfRule type="expression" dxfId="11290" priority="20591">
      <formula>AND(BC$5&lt;&gt;"SFILL",BC$5&lt;&gt;"HFILL",BC$5&lt;&gt;"F",BC$5&lt;&gt;"Fiber",BC$5&lt;&gt;"S",BC$5&lt;&gt;"STD",BC$5&lt;&gt;"A",BC$5&lt;&gt;"AES",BC$5&lt;&gt;"E",BC$5&lt;&gt;"EMB",BC$5&lt;&gt;"M",BC$5&lt;&gt;"MADI",BC$5&lt;&gt;"",BC$5&lt;&gt;" ")</formula>
    </cfRule>
    <cfRule type="expression" dxfId="11289" priority="20592">
      <formula>OR(BC$5="",BC$5=" ")</formula>
    </cfRule>
    <cfRule type="expression" dxfId="11288" priority="20593">
      <formula>OR(BC$5="M",BC$5="MADI")</formula>
    </cfRule>
    <cfRule type="expression" dxfId="11287" priority="20594">
      <formula>OR(BC$5="E",BC$5="EMB")</formula>
    </cfRule>
    <cfRule type="expression" dxfId="11286" priority="20595">
      <formula>OR(BC$5="S",BC$5="STD")</formula>
    </cfRule>
  </conditionalFormatting>
  <conditionalFormatting sqref="BC41">
    <cfRule type="expression" dxfId="11285" priority="20579">
      <formula>(BC$5="HFILL")</formula>
    </cfRule>
  </conditionalFormatting>
  <conditionalFormatting sqref="BD6:BD41">
    <cfRule type="expression" dxfId="11284" priority="20578">
      <formula>(BC$5="HFILL")</formula>
    </cfRule>
    <cfRule type="expression" dxfId="11283" priority="20580">
      <formula>(BC$5="SFILL")</formula>
    </cfRule>
    <cfRule type="expression" dxfId="11282" priority="20582">
      <formula>OR(BC$5="F",BC$5="Fiber")</formula>
    </cfRule>
    <cfRule type="expression" dxfId="11281" priority="20584">
      <formula>OR(BC$5="A",BC$5="AES")</formula>
    </cfRule>
    <cfRule type="expression" dxfId="11280" priority="20586">
      <formula>AND(BC$5&lt;&gt;"SFILL",BC$5&lt;&gt;"HFILL",BC$5&lt;&gt;"F",BC$5&lt;&gt;"Fiber",BC$5&lt;&gt;"S",BC$5&lt;&gt;"STD",BC$5&lt;&gt;"A",BC$5&lt;&gt;"AES",BC$5&lt;&gt;"E",BC$5&lt;&gt;"EMB",BC$5&lt;&gt;"M",BC$5&lt;&gt;"MADI",BC$5&lt;&gt;"",BC$5&lt;&gt;" ")</formula>
    </cfRule>
    <cfRule type="expression" dxfId="11279" priority="20587">
      <formula>OR(BC$5="",BC$5=" ")</formula>
    </cfRule>
    <cfRule type="expression" dxfId="11278" priority="20588">
      <formula>OR(BC$5="M",BC$5="MADI")</formula>
    </cfRule>
    <cfRule type="expression" dxfId="11277" priority="20589">
      <formula>OR(BC$5="E",BC$5="EMB")</formula>
    </cfRule>
    <cfRule type="expression" dxfId="11276" priority="20590">
      <formula>OR(BC$5="S",BC$5="STD")</formula>
    </cfRule>
  </conditionalFormatting>
  <conditionalFormatting sqref="BA6:BA40">
    <cfRule type="expression" dxfId="11275" priority="20560">
      <formula>(BA$5="HFILL")</formula>
    </cfRule>
    <cfRule type="expression" dxfId="11274" priority="20563">
      <formula>(BA$5="SFILL")</formula>
    </cfRule>
    <cfRule type="expression" dxfId="11273" priority="20565">
      <formula>OR(BA$5="F",BA$5="Fiber")</formula>
    </cfRule>
    <cfRule type="expression" dxfId="11272" priority="20567">
      <formula>OR(BA$5="A",BA$5="AES")</formula>
    </cfRule>
    <cfRule type="expression" dxfId="11271" priority="20573">
      <formula>AND(BA$5&lt;&gt;"SFILL",$BK$5&lt;&gt;"HFILL",BA$5&lt;&gt;"F",BA$5&lt;&gt;"Fiber",BA$5&lt;&gt;"S",BA$5&lt;&gt;"STD",BA$5&lt;&gt;"A",BA$5&lt;&gt;"AES",BA$5&lt;&gt;"E",BA$5&lt;&gt;"EMB",BA$5&lt;&gt;"M",BA$5&lt;&gt;"MADI",BA$5&lt;&gt;"",BA$5&lt;&gt;" ")</formula>
    </cfRule>
    <cfRule type="expression" dxfId="11270" priority="20574">
      <formula>OR(BA$5="",BA$5=" ")</formula>
    </cfRule>
    <cfRule type="expression" dxfId="11269" priority="20575">
      <formula>OR(BA$5="M",BA$5="MADI")</formula>
    </cfRule>
    <cfRule type="expression" dxfId="11268" priority="20576">
      <formula>OR(BA$5="E",BA$5="EMB")</formula>
    </cfRule>
    <cfRule type="expression" dxfId="11267" priority="20577">
      <formula>OR(BA$5="S",BA$5="STD")</formula>
    </cfRule>
  </conditionalFormatting>
  <conditionalFormatting sqref="BB6:BB40">
    <cfRule type="expression" dxfId="11266" priority="20561">
      <formula>(BA$5="HFILL")</formula>
    </cfRule>
    <cfRule type="expression" dxfId="11265" priority="20562">
      <formula>(BA$5="SFILL")</formula>
    </cfRule>
    <cfRule type="expression" dxfId="11264" priority="20564">
      <formula>OR(BA$5="F",BA$5="Fiber")</formula>
    </cfRule>
    <cfRule type="expression" dxfId="11263" priority="20566">
      <formula>OR(BA$5="A",BA$5="AES")</formula>
    </cfRule>
    <cfRule type="expression" dxfId="11262" priority="20568">
      <formula>AND(BA$5&lt;&gt;"FILL",BA$5&lt;&gt;"F",BA$5&lt;&gt;"Fiber",BA$5&lt;&gt;"S",BA$5&lt;&gt;"STD",BA$5&lt;&gt;"A",BA$5&lt;&gt;"AES",BA$5&lt;&gt;"E",BA$5&lt;&gt;"EMB",BA$5&lt;&gt;"M",BA$5&lt;&gt;"MADI",BA$5&lt;&gt;"",BA$5&lt;&gt;" ")</formula>
    </cfRule>
    <cfRule type="expression" dxfId="11261" priority="20569">
      <formula>OR(BA$5="",BA$5=" ")</formula>
    </cfRule>
    <cfRule type="expression" dxfId="11260" priority="20570">
      <formula>OR(BA$5="M",BA$5="MADI")</formula>
    </cfRule>
    <cfRule type="expression" dxfId="11259" priority="20571">
      <formula>OR(BA$5="E",BA$5="EMB")</formula>
    </cfRule>
    <cfRule type="expression" dxfId="11258" priority="20572">
      <formula>OR(BA$5="S",BA$5="STD")</formula>
    </cfRule>
  </conditionalFormatting>
  <conditionalFormatting sqref="BA6:BA41">
    <cfRule type="expression" dxfId="11257" priority="20545">
      <formula>(BA$5="SFILL")</formula>
    </cfRule>
    <cfRule type="expression" dxfId="11256" priority="20547">
      <formula>OR(BA$5="F",BA$5="Fiber")</formula>
    </cfRule>
    <cfRule type="expression" dxfId="11255" priority="20549">
      <formula>OR(BA$5="A",BA$5="AES")</formula>
    </cfRule>
    <cfRule type="expression" dxfId="11254" priority="20555">
      <formula>AND(BA$5&lt;&gt;"SFILL",BA$5&lt;&gt;"HFILL",BA$5&lt;&gt;"F",BA$5&lt;&gt;"Fiber",BA$5&lt;&gt;"S",BA$5&lt;&gt;"STD",BA$5&lt;&gt;"A",BA$5&lt;&gt;"AES",BA$5&lt;&gt;"E",BA$5&lt;&gt;"EMB",BA$5&lt;&gt;"M",BA$5&lt;&gt;"MADI",BA$5&lt;&gt;"",BA$5&lt;&gt;" ")</formula>
    </cfRule>
    <cfRule type="expression" dxfId="11253" priority="20556">
      <formula>OR(BA$5="",BA$5=" ")</formula>
    </cfRule>
    <cfRule type="expression" dxfId="11252" priority="20557">
      <formula>OR(BA$5="M",BA$5="MADI")</formula>
    </cfRule>
    <cfRule type="expression" dxfId="11251" priority="20558">
      <formula>OR(BA$5="E",BA$5="EMB")</formula>
    </cfRule>
    <cfRule type="expression" dxfId="11250" priority="20559">
      <formula>OR(BA$5="S",BA$5="STD")</formula>
    </cfRule>
  </conditionalFormatting>
  <conditionalFormatting sqref="BA41">
    <cfRule type="expression" dxfId="11249" priority="20543">
      <formula>(BA$5="HFILL")</formula>
    </cfRule>
  </conditionalFormatting>
  <conditionalFormatting sqref="BB6:BB41">
    <cfRule type="expression" dxfId="11248" priority="20542">
      <formula>(BA$5="HFILL")</formula>
    </cfRule>
    <cfRule type="expression" dxfId="11247" priority="20544">
      <formula>(BA$5="SFILL")</formula>
    </cfRule>
    <cfRule type="expression" dxfId="11246" priority="20546">
      <formula>OR(BA$5="F",BA$5="Fiber")</formula>
    </cfRule>
    <cfRule type="expression" dxfId="11245" priority="20548">
      <formula>OR(BA$5="A",BA$5="AES")</formula>
    </cfRule>
    <cfRule type="expression" dxfId="11244" priority="20550">
      <formula>AND(BA$5&lt;&gt;"SFILL",BA$5&lt;&gt;"HFILL",BA$5&lt;&gt;"F",BA$5&lt;&gt;"Fiber",BA$5&lt;&gt;"S",BA$5&lt;&gt;"STD",BA$5&lt;&gt;"A",BA$5&lt;&gt;"AES",BA$5&lt;&gt;"E",BA$5&lt;&gt;"EMB",BA$5&lt;&gt;"M",BA$5&lt;&gt;"MADI",BA$5&lt;&gt;"",BA$5&lt;&gt;" ")</formula>
    </cfRule>
    <cfRule type="expression" dxfId="11243" priority="20551">
      <formula>OR(BA$5="",BA$5=" ")</formula>
    </cfRule>
    <cfRule type="expression" dxfId="11242" priority="20552">
      <formula>OR(BA$5="M",BA$5="MADI")</formula>
    </cfRule>
    <cfRule type="expression" dxfId="11241" priority="20553">
      <formula>OR(BA$5="E",BA$5="EMB")</formula>
    </cfRule>
    <cfRule type="expression" dxfId="11240" priority="20554">
      <formula>OR(BA$5="S",BA$5="STD")</formula>
    </cfRule>
  </conditionalFormatting>
  <conditionalFormatting sqref="AY6:AY40">
    <cfRule type="expression" dxfId="11239" priority="20524">
      <formula>(AY$5="HFILL")</formula>
    </cfRule>
    <cfRule type="expression" dxfId="11238" priority="20527">
      <formula>(AY$5="SFILL")</formula>
    </cfRule>
    <cfRule type="expression" dxfId="11237" priority="20529">
      <formula>OR(AY$5="F",AY$5="Fiber")</formula>
    </cfRule>
    <cfRule type="expression" dxfId="11236" priority="20531">
      <formula>OR(AY$5="A",AY$5="AES")</formula>
    </cfRule>
    <cfRule type="expression" dxfId="11235" priority="20537">
      <formula>AND(AY$5&lt;&gt;"SFILL",$BK$5&lt;&gt;"HFILL",AY$5&lt;&gt;"F",AY$5&lt;&gt;"Fiber",AY$5&lt;&gt;"S",AY$5&lt;&gt;"STD",AY$5&lt;&gt;"A",AY$5&lt;&gt;"AES",AY$5&lt;&gt;"E",AY$5&lt;&gt;"EMB",AY$5&lt;&gt;"M",AY$5&lt;&gt;"MADI",AY$5&lt;&gt;"",AY$5&lt;&gt;" ")</formula>
    </cfRule>
    <cfRule type="expression" dxfId="11234" priority="20538">
      <formula>OR(AY$5="",AY$5=" ")</formula>
    </cfRule>
    <cfRule type="expression" dxfId="11233" priority="20539">
      <formula>OR(AY$5="M",AY$5="MADI")</formula>
    </cfRule>
    <cfRule type="expression" dxfId="11232" priority="20540">
      <formula>OR(AY$5="E",AY$5="EMB")</formula>
    </cfRule>
    <cfRule type="expression" dxfId="11231" priority="20541">
      <formula>OR(AY$5="S",AY$5="STD")</formula>
    </cfRule>
  </conditionalFormatting>
  <conditionalFormatting sqref="AZ6:AZ40">
    <cfRule type="expression" dxfId="11230" priority="20525">
      <formula>(AY$5="HFILL")</formula>
    </cfRule>
    <cfRule type="expression" dxfId="11229" priority="20526">
      <formula>(AY$5="SFILL")</formula>
    </cfRule>
    <cfRule type="expression" dxfId="11228" priority="20528">
      <formula>OR(AY$5="F",AY$5="Fiber")</formula>
    </cfRule>
    <cfRule type="expression" dxfId="11227" priority="20530">
      <formula>OR(AY$5="A",AY$5="AES")</formula>
    </cfRule>
    <cfRule type="expression" dxfId="11226" priority="20532">
      <formula>AND(AY$5&lt;&gt;"FILL",AY$5&lt;&gt;"F",AY$5&lt;&gt;"Fiber",AY$5&lt;&gt;"S",AY$5&lt;&gt;"STD",AY$5&lt;&gt;"A",AY$5&lt;&gt;"AES",AY$5&lt;&gt;"E",AY$5&lt;&gt;"EMB",AY$5&lt;&gt;"M",AY$5&lt;&gt;"MADI",AY$5&lt;&gt;"",AY$5&lt;&gt;" ")</formula>
    </cfRule>
    <cfRule type="expression" dxfId="11225" priority="20533">
      <formula>OR(AY$5="",AY$5=" ")</formula>
    </cfRule>
    <cfRule type="expression" dxfId="11224" priority="20534">
      <formula>OR(AY$5="M",AY$5="MADI")</formula>
    </cfRule>
    <cfRule type="expression" dxfId="11223" priority="20535">
      <formula>OR(AY$5="E",AY$5="EMB")</formula>
    </cfRule>
    <cfRule type="expression" dxfId="11222" priority="20536">
      <formula>OR(AY$5="S",AY$5="STD")</formula>
    </cfRule>
  </conditionalFormatting>
  <conditionalFormatting sqref="AY6:AY41">
    <cfRule type="expression" dxfId="11221" priority="20509">
      <formula>(AY$5="SFILL")</formula>
    </cfRule>
    <cfRule type="expression" dxfId="11220" priority="20511">
      <formula>OR(AY$5="F",AY$5="Fiber")</formula>
    </cfRule>
    <cfRule type="expression" dxfId="11219" priority="20513">
      <formula>OR(AY$5="A",AY$5="AES")</formula>
    </cfRule>
    <cfRule type="expression" dxfId="11218" priority="20519">
      <formula>AND(AY$5&lt;&gt;"SFILL",AY$5&lt;&gt;"HFILL",AY$5&lt;&gt;"F",AY$5&lt;&gt;"Fiber",AY$5&lt;&gt;"S",AY$5&lt;&gt;"STD",AY$5&lt;&gt;"A",AY$5&lt;&gt;"AES",AY$5&lt;&gt;"E",AY$5&lt;&gt;"EMB",AY$5&lt;&gt;"M",AY$5&lt;&gt;"MADI",AY$5&lt;&gt;"",AY$5&lt;&gt;" ")</formula>
    </cfRule>
    <cfRule type="expression" dxfId="11217" priority="20520">
      <formula>OR(AY$5="",AY$5=" ")</formula>
    </cfRule>
    <cfRule type="expression" dxfId="11216" priority="20521">
      <formula>OR(AY$5="M",AY$5="MADI")</formula>
    </cfRule>
    <cfRule type="expression" dxfId="11215" priority="20522">
      <formula>OR(AY$5="E",AY$5="EMB")</formula>
    </cfRule>
    <cfRule type="expression" dxfId="11214" priority="20523">
      <formula>OR(AY$5="S",AY$5="STD")</formula>
    </cfRule>
  </conditionalFormatting>
  <conditionalFormatting sqref="AY41">
    <cfRule type="expression" dxfId="11213" priority="20507">
      <formula>(AY$5="HFILL")</formula>
    </cfRule>
  </conditionalFormatting>
  <conditionalFormatting sqref="AZ6:AZ41">
    <cfRule type="expression" dxfId="11212" priority="20506">
      <formula>(AY$5="HFILL")</formula>
    </cfRule>
    <cfRule type="expression" dxfId="11211" priority="20508">
      <formula>(AY$5="SFILL")</formula>
    </cfRule>
    <cfRule type="expression" dxfId="11210" priority="20510">
      <formula>OR(AY$5="F",AY$5="Fiber")</formula>
    </cfRule>
    <cfRule type="expression" dxfId="11209" priority="20512">
      <formula>OR(AY$5="A",AY$5="AES")</formula>
    </cfRule>
    <cfRule type="expression" dxfId="11208" priority="20514">
      <formula>AND(AY$5&lt;&gt;"SFILL",AY$5&lt;&gt;"HFILL",AY$5&lt;&gt;"F",AY$5&lt;&gt;"Fiber",AY$5&lt;&gt;"S",AY$5&lt;&gt;"STD",AY$5&lt;&gt;"A",AY$5&lt;&gt;"AES",AY$5&lt;&gt;"E",AY$5&lt;&gt;"EMB",AY$5&lt;&gt;"M",AY$5&lt;&gt;"MADI",AY$5&lt;&gt;"",AY$5&lt;&gt;" ")</formula>
    </cfRule>
    <cfRule type="expression" dxfId="11207" priority="20515">
      <formula>OR(AY$5="",AY$5=" ")</formula>
    </cfRule>
    <cfRule type="expression" dxfId="11206" priority="20516">
      <formula>OR(AY$5="M",AY$5="MADI")</formula>
    </cfRule>
    <cfRule type="expression" dxfId="11205" priority="20517">
      <formula>OR(AY$5="E",AY$5="EMB")</formula>
    </cfRule>
    <cfRule type="expression" dxfId="11204" priority="20518">
      <formula>OR(AY$5="S",AY$5="STD")</formula>
    </cfRule>
  </conditionalFormatting>
  <conditionalFormatting sqref="AW6:AW40">
    <cfRule type="expression" dxfId="11203" priority="20488">
      <formula>(AW$5="HFILL")</formula>
    </cfRule>
    <cfRule type="expression" dxfId="11202" priority="20491">
      <formula>(AW$5="SFILL")</formula>
    </cfRule>
    <cfRule type="expression" dxfId="11201" priority="20493">
      <formula>OR(AW$5="F",AW$5="Fiber")</formula>
    </cfRule>
    <cfRule type="expression" dxfId="11200" priority="20495">
      <formula>OR(AW$5="A",AW$5="AES")</formula>
    </cfRule>
    <cfRule type="expression" dxfId="11199" priority="20501">
      <formula>AND(AW$5&lt;&gt;"SFILL",$BK$5&lt;&gt;"HFILL",AW$5&lt;&gt;"F",AW$5&lt;&gt;"Fiber",AW$5&lt;&gt;"S",AW$5&lt;&gt;"STD",AW$5&lt;&gt;"A",AW$5&lt;&gt;"AES",AW$5&lt;&gt;"E",AW$5&lt;&gt;"EMB",AW$5&lt;&gt;"M",AW$5&lt;&gt;"MADI",AW$5&lt;&gt;"",AW$5&lt;&gt;" ")</formula>
    </cfRule>
    <cfRule type="expression" dxfId="11198" priority="20502">
      <formula>OR(AW$5="",AW$5=" ")</formula>
    </cfRule>
    <cfRule type="expression" dxfId="11197" priority="20503">
      <formula>OR(AW$5="M",AW$5="MADI")</formula>
    </cfRule>
    <cfRule type="expression" dxfId="11196" priority="20504">
      <formula>OR(AW$5="E",AW$5="EMB")</formula>
    </cfRule>
    <cfRule type="expression" dxfId="11195" priority="20505">
      <formula>OR(AW$5="S",AW$5="STD")</formula>
    </cfRule>
  </conditionalFormatting>
  <conditionalFormatting sqref="AX6:AX40">
    <cfRule type="expression" dxfId="11194" priority="20489">
      <formula>(AW$5="HFILL")</formula>
    </cfRule>
    <cfRule type="expression" dxfId="11193" priority="20490">
      <formula>(AW$5="SFILL")</formula>
    </cfRule>
    <cfRule type="expression" dxfId="11192" priority="20492">
      <formula>OR(AW$5="F",AW$5="Fiber")</formula>
    </cfRule>
    <cfRule type="expression" dxfId="11191" priority="20494">
      <formula>OR(AW$5="A",AW$5="AES")</formula>
    </cfRule>
    <cfRule type="expression" dxfId="11190" priority="20496">
      <formula>AND(AW$5&lt;&gt;"FILL",AW$5&lt;&gt;"F",AW$5&lt;&gt;"Fiber",AW$5&lt;&gt;"S",AW$5&lt;&gt;"STD",AW$5&lt;&gt;"A",AW$5&lt;&gt;"AES",AW$5&lt;&gt;"E",AW$5&lt;&gt;"EMB",AW$5&lt;&gt;"M",AW$5&lt;&gt;"MADI",AW$5&lt;&gt;"",AW$5&lt;&gt;" ")</formula>
    </cfRule>
    <cfRule type="expression" dxfId="11189" priority="20497">
      <formula>OR(AW$5="",AW$5=" ")</formula>
    </cfRule>
    <cfRule type="expression" dxfId="11188" priority="20498">
      <formula>OR(AW$5="M",AW$5="MADI")</formula>
    </cfRule>
    <cfRule type="expression" dxfId="11187" priority="20499">
      <formula>OR(AW$5="E",AW$5="EMB")</formula>
    </cfRule>
    <cfRule type="expression" dxfId="11186" priority="20500">
      <formula>OR(AW$5="S",AW$5="STD")</formula>
    </cfRule>
  </conditionalFormatting>
  <conditionalFormatting sqref="AW6:AW41">
    <cfRule type="expression" dxfId="11185" priority="20473">
      <formula>(AW$5="SFILL")</formula>
    </cfRule>
    <cfRule type="expression" dxfId="11184" priority="20475">
      <formula>OR(AW$5="F",AW$5="Fiber")</formula>
    </cfRule>
    <cfRule type="expression" dxfId="11183" priority="20477">
      <formula>OR(AW$5="A",AW$5="AES")</formula>
    </cfRule>
    <cfRule type="expression" dxfId="11182" priority="20483">
      <formula>AND(AW$5&lt;&gt;"SFILL",AW$5&lt;&gt;"HFILL",AW$5&lt;&gt;"F",AW$5&lt;&gt;"Fiber",AW$5&lt;&gt;"S",AW$5&lt;&gt;"STD",AW$5&lt;&gt;"A",AW$5&lt;&gt;"AES",AW$5&lt;&gt;"E",AW$5&lt;&gt;"EMB",AW$5&lt;&gt;"M",AW$5&lt;&gt;"MADI",AW$5&lt;&gt;"",AW$5&lt;&gt;" ")</formula>
    </cfRule>
    <cfRule type="expression" dxfId="11181" priority="20484">
      <formula>OR(AW$5="",AW$5=" ")</formula>
    </cfRule>
    <cfRule type="expression" dxfId="11180" priority="20485">
      <formula>OR(AW$5="M",AW$5="MADI")</formula>
    </cfRule>
    <cfRule type="expression" dxfId="11179" priority="20486">
      <formula>OR(AW$5="E",AW$5="EMB")</formula>
    </cfRule>
    <cfRule type="expression" dxfId="11178" priority="20487">
      <formula>OR(AW$5="S",AW$5="STD")</formula>
    </cfRule>
  </conditionalFormatting>
  <conditionalFormatting sqref="AW41">
    <cfRule type="expression" dxfId="11177" priority="20471">
      <formula>(AW$5="HFILL")</formula>
    </cfRule>
  </conditionalFormatting>
  <conditionalFormatting sqref="AX6:AX41">
    <cfRule type="expression" dxfId="11176" priority="20470">
      <formula>(AW$5="HFILL")</formula>
    </cfRule>
    <cfRule type="expression" dxfId="11175" priority="20472">
      <formula>(AW$5="SFILL")</formula>
    </cfRule>
    <cfRule type="expression" dxfId="11174" priority="20474">
      <formula>OR(AW$5="F",AW$5="Fiber")</formula>
    </cfRule>
    <cfRule type="expression" dxfId="11173" priority="20476">
      <formula>OR(AW$5="A",AW$5="AES")</formula>
    </cfRule>
    <cfRule type="expression" dxfId="11172" priority="20478">
      <formula>AND(AW$5&lt;&gt;"SFILL",AW$5&lt;&gt;"HFILL",AW$5&lt;&gt;"F",AW$5&lt;&gt;"Fiber",AW$5&lt;&gt;"S",AW$5&lt;&gt;"STD",AW$5&lt;&gt;"A",AW$5&lt;&gt;"AES",AW$5&lt;&gt;"E",AW$5&lt;&gt;"EMB",AW$5&lt;&gt;"M",AW$5&lt;&gt;"MADI",AW$5&lt;&gt;"",AW$5&lt;&gt;" ")</formula>
    </cfRule>
    <cfRule type="expression" dxfId="11171" priority="20479">
      <formula>OR(AW$5="",AW$5=" ")</formula>
    </cfRule>
    <cfRule type="expression" dxfId="11170" priority="20480">
      <formula>OR(AW$5="M",AW$5="MADI")</formula>
    </cfRule>
    <cfRule type="expression" dxfId="11169" priority="20481">
      <formula>OR(AW$5="E",AW$5="EMB")</formula>
    </cfRule>
    <cfRule type="expression" dxfId="11168" priority="20482">
      <formula>OR(AW$5="S",AW$5="STD")</formula>
    </cfRule>
  </conditionalFormatting>
  <conditionalFormatting sqref="AU6:AU40">
    <cfRule type="expression" dxfId="11167" priority="20452">
      <formula>(AU$5="HFILL")</formula>
    </cfRule>
    <cfRule type="expression" dxfId="11166" priority="20455">
      <formula>(AU$5="SFILL")</formula>
    </cfRule>
    <cfRule type="expression" dxfId="11165" priority="20457">
      <formula>OR(AU$5="F",AU$5="Fiber")</formula>
    </cfRule>
    <cfRule type="expression" dxfId="11164" priority="20459">
      <formula>OR(AU$5="A",AU$5="AES")</formula>
    </cfRule>
    <cfRule type="expression" dxfId="11163" priority="20465">
      <formula>AND(AU$5&lt;&gt;"SFILL",$BK$5&lt;&gt;"HFILL",AU$5&lt;&gt;"F",AU$5&lt;&gt;"Fiber",AU$5&lt;&gt;"S",AU$5&lt;&gt;"STD",AU$5&lt;&gt;"A",AU$5&lt;&gt;"AES",AU$5&lt;&gt;"E",AU$5&lt;&gt;"EMB",AU$5&lt;&gt;"M",AU$5&lt;&gt;"MADI",AU$5&lt;&gt;"",AU$5&lt;&gt;" ")</formula>
    </cfRule>
    <cfRule type="expression" dxfId="11162" priority="20466">
      <formula>OR(AU$5="",AU$5=" ")</formula>
    </cfRule>
    <cfRule type="expression" dxfId="11161" priority="20467">
      <formula>OR(AU$5="M",AU$5="MADI")</formula>
    </cfRule>
    <cfRule type="expression" dxfId="11160" priority="20468">
      <formula>OR(AU$5="E",AU$5="EMB")</formula>
    </cfRule>
    <cfRule type="expression" dxfId="11159" priority="20469">
      <formula>OR(AU$5="S",AU$5="STD")</formula>
    </cfRule>
  </conditionalFormatting>
  <conditionalFormatting sqref="AV6:AV40">
    <cfRule type="expression" dxfId="11158" priority="20453">
      <formula>(AU$5="HFILL")</formula>
    </cfRule>
    <cfRule type="expression" dxfId="11157" priority="20454">
      <formula>(AU$5="SFILL")</formula>
    </cfRule>
    <cfRule type="expression" dxfId="11156" priority="20456">
      <formula>OR(AU$5="F",AU$5="Fiber")</formula>
    </cfRule>
    <cfRule type="expression" dxfId="11155" priority="20458">
      <formula>OR(AU$5="A",AU$5="AES")</formula>
    </cfRule>
    <cfRule type="expression" dxfId="11154" priority="20460">
      <formula>AND(AU$5&lt;&gt;"FILL",AU$5&lt;&gt;"F",AU$5&lt;&gt;"Fiber",AU$5&lt;&gt;"S",AU$5&lt;&gt;"STD",AU$5&lt;&gt;"A",AU$5&lt;&gt;"AES",AU$5&lt;&gt;"E",AU$5&lt;&gt;"EMB",AU$5&lt;&gt;"M",AU$5&lt;&gt;"MADI",AU$5&lt;&gt;"",AU$5&lt;&gt;" ")</formula>
    </cfRule>
    <cfRule type="expression" dxfId="11153" priority="20461">
      <formula>OR(AU$5="",AU$5=" ")</formula>
    </cfRule>
    <cfRule type="expression" dxfId="11152" priority="20462">
      <formula>OR(AU$5="M",AU$5="MADI")</formula>
    </cfRule>
    <cfRule type="expression" dxfId="11151" priority="20463">
      <formula>OR(AU$5="E",AU$5="EMB")</formula>
    </cfRule>
    <cfRule type="expression" dxfId="11150" priority="20464">
      <formula>OR(AU$5="S",AU$5="STD")</formula>
    </cfRule>
  </conditionalFormatting>
  <conditionalFormatting sqref="AU6:AU41">
    <cfRule type="expression" dxfId="11149" priority="20437">
      <formula>(AU$5="SFILL")</formula>
    </cfRule>
    <cfRule type="expression" dxfId="11148" priority="20439">
      <formula>OR(AU$5="F",AU$5="Fiber")</formula>
    </cfRule>
    <cfRule type="expression" dxfId="11147" priority="20441">
      <formula>OR(AU$5="A",AU$5="AES")</formula>
    </cfRule>
    <cfRule type="expression" dxfId="11146" priority="20447">
      <formula>AND(AU$5&lt;&gt;"SFILL",AU$5&lt;&gt;"HFILL",AU$5&lt;&gt;"F",AU$5&lt;&gt;"Fiber",AU$5&lt;&gt;"S",AU$5&lt;&gt;"STD",AU$5&lt;&gt;"A",AU$5&lt;&gt;"AES",AU$5&lt;&gt;"E",AU$5&lt;&gt;"EMB",AU$5&lt;&gt;"M",AU$5&lt;&gt;"MADI",AU$5&lt;&gt;"",AU$5&lt;&gt;" ")</formula>
    </cfRule>
    <cfRule type="expression" dxfId="11145" priority="20448">
      <formula>OR(AU$5="",AU$5=" ")</formula>
    </cfRule>
    <cfRule type="expression" dxfId="11144" priority="20449">
      <formula>OR(AU$5="M",AU$5="MADI")</formula>
    </cfRule>
    <cfRule type="expression" dxfId="11143" priority="20450">
      <formula>OR(AU$5="E",AU$5="EMB")</formula>
    </cfRule>
    <cfRule type="expression" dxfId="11142" priority="20451">
      <formula>OR(AU$5="S",AU$5="STD")</formula>
    </cfRule>
  </conditionalFormatting>
  <conditionalFormatting sqref="AU41">
    <cfRule type="expression" dxfId="11141" priority="20435">
      <formula>(AU$5="HFILL")</formula>
    </cfRule>
  </conditionalFormatting>
  <conditionalFormatting sqref="AV6:AV41">
    <cfRule type="expression" dxfId="11140" priority="20434">
      <formula>(AU$5="HFILL")</formula>
    </cfRule>
    <cfRule type="expression" dxfId="11139" priority="20436">
      <formula>(AU$5="SFILL")</formula>
    </cfRule>
    <cfRule type="expression" dxfId="11138" priority="20438">
      <formula>OR(AU$5="F",AU$5="Fiber")</formula>
    </cfRule>
    <cfRule type="expression" dxfId="11137" priority="20440">
      <formula>OR(AU$5="A",AU$5="AES")</formula>
    </cfRule>
    <cfRule type="expression" dxfId="11136" priority="20442">
      <formula>AND(AU$5&lt;&gt;"SFILL",AU$5&lt;&gt;"HFILL",AU$5&lt;&gt;"F",AU$5&lt;&gt;"Fiber",AU$5&lt;&gt;"S",AU$5&lt;&gt;"STD",AU$5&lt;&gt;"A",AU$5&lt;&gt;"AES",AU$5&lt;&gt;"E",AU$5&lt;&gt;"EMB",AU$5&lt;&gt;"M",AU$5&lt;&gt;"MADI",AU$5&lt;&gt;"",AU$5&lt;&gt;" ")</formula>
    </cfRule>
    <cfRule type="expression" dxfId="11135" priority="20443">
      <formula>OR(AU$5="",AU$5=" ")</formula>
    </cfRule>
    <cfRule type="expression" dxfId="11134" priority="20444">
      <formula>OR(AU$5="M",AU$5="MADI")</formula>
    </cfRule>
    <cfRule type="expression" dxfId="11133" priority="20445">
      <formula>OR(AU$5="E",AU$5="EMB")</formula>
    </cfRule>
    <cfRule type="expression" dxfId="11132" priority="20446">
      <formula>OR(AU$5="S",AU$5="STD")</formula>
    </cfRule>
  </conditionalFormatting>
  <conditionalFormatting sqref="AS6:AS40">
    <cfRule type="expression" dxfId="11131" priority="20416">
      <formula>(AS$5="HFILL")</formula>
    </cfRule>
    <cfRule type="expression" dxfId="11130" priority="20419">
      <formula>(AS$5="SFILL")</formula>
    </cfRule>
    <cfRule type="expression" dxfId="11129" priority="20421">
      <formula>OR(AS$5="F",AS$5="Fiber")</formula>
    </cfRule>
    <cfRule type="expression" dxfId="11128" priority="20423">
      <formula>OR(AS$5="A",AS$5="AES")</formula>
    </cfRule>
    <cfRule type="expression" dxfId="11127" priority="20429">
      <formula>AND(AS$5&lt;&gt;"SFILL",$BK$5&lt;&gt;"HFILL",AS$5&lt;&gt;"F",AS$5&lt;&gt;"Fiber",AS$5&lt;&gt;"S",AS$5&lt;&gt;"STD",AS$5&lt;&gt;"A",AS$5&lt;&gt;"AES",AS$5&lt;&gt;"E",AS$5&lt;&gt;"EMB",AS$5&lt;&gt;"M",AS$5&lt;&gt;"MADI",AS$5&lt;&gt;"",AS$5&lt;&gt;" ")</formula>
    </cfRule>
    <cfRule type="expression" dxfId="11126" priority="20430">
      <formula>OR(AS$5="",AS$5=" ")</formula>
    </cfRule>
    <cfRule type="expression" dxfId="11125" priority="20431">
      <formula>OR(AS$5="M",AS$5="MADI")</formula>
    </cfRule>
    <cfRule type="expression" dxfId="11124" priority="20432">
      <formula>OR(AS$5="E",AS$5="EMB")</formula>
    </cfRule>
    <cfRule type="expression" dxfId="11123" priority="20433">
      <formula>OR(AS$5="S",AS$5="STD")</formula>
    </cfRule>
  </conditionalFormatting>
  <conditionalFormatting sqref="AT6:AT40">
    <cfRule type="expression" dxfId="11122" priority="20417">
      <formula>(AS$5="HFILL")</formula>
    </cfRule>
    <cfRule type="expression" dxfId="11121" priority="20418">
      <formula>(AS$5="SFILL")</formula>
    </cfRule>
    <cfRule type="expression" dxfId="11120" priority="20420">
      <formula>OR(AS$5="F",AS$5="Fiber")</formula>
    </cfRule>
    <cfRule type="expression" dxfId="11119" priority="20422">
      <formula>OR(AS$5="A",AS$5="AES")</formula>
    </cfRule>
    <cfRule type="expression" dxfId="11118" priority="20424">
      <formula>AND(AS$5&lt;&gt;"FILL",AS$5&lt;&gt;"F",AS$5&lt;&gt;"Fiber",AS$5&lt;&gt;"S",AS$5&lt;&gt;"STD",AS$5&lt;&gt;"A",AS$5&lt;&gt;"AES",AS$5&lt;&gt;"E",AS$5&lt;&gt;"EMB",AS$5&lt;&gt;"M",AS$5&lt;&gt;"MADI",AS$5&lt;&gt;"",AS$5&lt;&gt;" ")</formula>
    </cfRule>
    <cfRule type="expression" dxfId="11117" priority="20425">
      <formula>OR(AS$5="",AS$5=" ")</formula>
    </cfRule>
    <cfRule type="expression" dxfId="11116" priority="20426">
      <formula>OR(AS$5="M",AS$5="MADI")</formula>
    </cfRule>
    <cfRule type="expression" dxfId="11115" priority="20427">
      <formula>OR(AS$5="E",AS$5="EMB")</formula>
    </cfRule>
    <cfRule type="expression" dxfId="11114" priority="20428">
      <formula>OR(AS$5="S",AS$5="STD")</formula>
    </cfRule>
  </conditionalFormatting>
  <conditionalFormatting sqref="AS6:AS41">
    <cfRule type="expression" dxfId="11113" priority="20401">
      <formula>(AS$5="SFILL")</formula>
    </cfRule>
    <cfRule type="expression" dxfId="11112" priority="20403">
      <formula>OR(AS$5="F",AS$5="Fiber")</formula>
    </cfRule>
    <cfRule type="expression" dxfId="11111" priority="20405">
      <formula>OR(AS$5="A",AS$5="AES")</formula>
    </cfRule>
    <cfRule type="expression" dxfId="11110" priority="20411">
      <formula>AND(AS$5&lt;&gt;"SFILL",AS$5&lt;&gt;"HFILL",AS$5&lt;&gt;"F",AS$5&lt;&gt;"Fiber",AS$5&lt;&gt;"S",AS$5&lt;&gt;"STD",AS$5&lt;&gt;"A",AS$5&lt;&gt;"AES",AS$5&lt;&gt;"E",AS$5&lt;&gt;"EMB",AS$5&lt;&gt;"M",AS$5&lt;&gt;"MADI",AS$5&lt;&gt;"",AS$5&lt;&gt;" ")</formula>
    </cfRule>
    <cfRule type="expression" dxfId="11109" priority="20412">
      <formula>OR(AS$5="",AS$5=" ")</formula>
    </cfRule>
    <cfRule type="expression" dxfId="11108" priority="20413">
      <formula>OR(AS$5="M",AS$5="MADI")</formula>
    </cfRule>
    <cfRule type="expression" dxfId="11107" priority="20414">
      <formula>OR(AS$5="E",AS$5="EMB")</formula>
    </cfRule>
    <cfRule type="expression" dxfId="11106" priority="20415">
      <formula>OR(AS$5="S",AS$5="STD")</formula>
    </cfRule>
  </conditionalFormatting>
  <conditionalFormatting sqref="AS41">
    <cfRule type="expression" dxfId="11105" priority="20399">
      <formula>(AS$5="HFILL")</formula>
    </cfRule>
  </conditionalFormatting>
  <conditionalFormatting sqref="AT6:AT41">
    <cfRule type="expression" dxfId="11104" priority="20398">
      <formula>(AS$5="HFILL")</formula>
    </cfRule>
    <cfRule type="expression" dxfId="11103" priority="20400">
      <formula>(AS$5="SFILL")</formula>
    </cfRule>
    <cfRule type="expression" dxfId="11102" priority="20402">
      <formula>OR(AS$5="F",AS$5="Fiber")</formula>
    </cfRule>
    <cfRule type="expression" dxfId="11101" priority="20404">
      <formula>OR(AS$5="A",AS$5="AES")</formula>
    </cfRule>
    <cfRule type="expression" dxfId="11100" priority="20406">
      <formula>AND(AS$5&lt;&gt;"SFILL",AS$5&lt;&gt;"HFILL",AS$5&lt;&gt;"F",AS$5&lt;&gt;"Fiber",AS$5&lt;&gt;"S",AS$5&lt;&gt;"STD",AS$5&lt;&gt;"A",AS$5&lt;&gt;"AES",AS$5&lt;&gt;"E",AS$5&lt;&gt;"EMB",AS$5&lt;&gt;"M",AS$5&lt;&gt;"MADI",AS$5&lt;&gt;"",AS$5&lt;&gt;" ")</formula>
    </cfRule>
    <cfRule type="expression" dxfId="11099" priority="20407">
      <formula>OR(AS$5="",AS$5=" ")</formula>
    </cfRule>
    <cfRule type="expression" dxfId="11098" priority="20408">
      <formula>OR(AS$5="M",AS$5="MADI")</formula>
    </cfRule>
    <cfRule type="expression" dxfId="11097" priority="20409">
      <formula>OR(AS$5="E",AS$5="EMB")</formula>
    </cfRule>
    <cfRule type="expression" dxfId="11096" priority="20410">
      <formula>OR(AS$5="S",AS$5="STD")</formula>
    </cfRule>
  </conditionalFormatting>
  <conditionalFormatting sqref="AQ6:AQ40">
    <cfRule type="expression" dxfId="11095" priority="20380">
      <formula>(AQ$5="HFILL")</formula>
    </cfRule>
    <cfRule type="expression" dxfId="11094" priority="20383">
      <formula>(AQ$5="SFILL")</formula>
    </cfRule>
    <cfRule type="expression" dxfId="11093" priority="20385">
      <formula>OR(AQ$5="F",AQ$5="Fiber")</formula>
    </cfRule>
    <cfRule type="expression" dxfId="11092" priority="20387">
      <formula>OR(AQ$5="A",AQ$5="AES")</formula>
    </cfRule>
    <cfRule type="expression" dxfId="11091" priority="20393">
      <formula>AND(AQ$5&lt;&gt;"SFILL",$BK$5&lt;&gt;"HFILL",AQ$5&lt;&gt;"F",AQ$5&lt;&gt;"Fiber",AQ$5&lt;&gt;"S",AQ$5&lt;&gt;"STD",AQ$5&lt;&gt;"A",AQ$5&lt;&gt;"AES",AQ$5&lt;&gt;"E",AQ$5&lt;&gt;"EMB",AQ$5&lt;&gt;"M",AQ$5&lt;&gt;"MADI",AQ$5&lt;&gt;"",AQ$5&lt;&gt;" ")</formula>
    </cfRule>
    <cfRule type="expression" dxfId="11090" priority="20394">
      <formula>OR(AQ$5="",AQ$5=" ")</formula>
    </cfRule>
    <cfRule type="expression" dxfId="11089" priority="20395">
      <formula>OR(AQ$5="M",AQ$5="MADI")</formula>
    </cfRule>
    <cfRule type="expression" dxfId="11088" priority="20396">
      <formula>OR(AQ$5="E",AQ$5="EMB")</formula>
    </cfRule>
    <cfRule type="expression" dxfId="11087" priority="20397">
      <formula>OR(AQ$5="S",AQ$5="STD")</formula>
    </cfRule>
  </conditionalFormatting>
  <conditionalFormatting sqref="AR6:AR40">
    <cfRule type="expression" dxfId="11086" priority="20381">
      <formula>(AQ$5="HFILL")</formula>
    </cfRule>
    <cfRule type="expression" dxfId="11085" priority="20382">
      <formula>(AQ$5="SFILL")</formula>
    </cfRule>
    <cfRule type="expression" dxfId="11084" priority="20384">
      <formula>OR(AQ$5="F",AQ$5="Fiber")</formula>
    </cfRule>
    <cfRule type="expression" dxfId="11083" priority="20386">
      <formula>OR(AQ$5="A",AQ$5="AES")</formula>
    </cfRule>
    <cfRule type="expression" dxfId="11082" priority="20388">
      <formula>AND(AQ$5&lt;&gt;"FILL",AQ$5&lt;&gt;"F",AQ$5&lt;&gt;"Fiber",AQ$5&lt;&gt;"S",AQ$5&lt;&gt;"STD",AQ$5&lt;&gt;"A",AQ$5&lt;&gt;"AES",AQ$5&lt;&gt;"E",AQ$5&lt;&gt;"EMB",AQ$5&lt;&gt;"M",AQ$5&lt;&gt;"MADI",AQ$5&lt;&gt;"",AQ$5&lt;&gt;" ")</formula>
    </cfRule>
    <cfRule type="expression" dxfId="11081" priority="20389">
      <formula>OR(AQ$5="",AQ$5=" ")</formula>
    </cfRule>
    <cfRule type="expression" dxfId="11080" priority="20390">
      <formula>OR(AQ$5="M",AQ$5="MADI")</formula>
    </cfRule>
    <cfRule type="expression" dxfId="11079" priority="20391">
      <formula>OR(AQ$5="E",AQ$5="EMB")</formula>
    </cfRule>
    <cfRule type="expression" dxfId="11078" priority="20392">
      <formula>OR(AQ$5="S",AQ$5="STD")</formula>
    </cfRule>
  </conditionalFormatting>
  <conditionalFormatting sqref="AQ6:AQ41">
    <cfRule type="expression" dxfId="11077" priority="20365">
      <formula>(AQ$5="SFILL")</formula>
    </cfRule>
    <cfRule type="expression" dxfId="11076" priority="20367">
      <formula>OR(AQ$5="F",AQ$5="Fiber")</formula>
    </cfRule>
    <cfRule type="expression" dxfId="11075" priority="20369">
      <formula>OR(AQ$5="A",AQ$5="AES")</formula>
    </cfRule>
    <cfRule type="expression" dxfId="11074" priority="20375">
      <formula>AND(AQ$5&lt;&gt;"SFILL",AQ$5&lt;&gt;"HFILL",AQ$5&lt;&gt;"F",AQ$5&lt;&gt;"Fiber",AQ$5&lt;&gt;"S",AQ$5&lt;&gt;"STD",AQ$5&lt;&gt;"A",AQ$5&lt;&gt;"AES",AQ$5&lt;&gt;"E",AQ$5&lt;&gt;"EMB",AQ$5&lt;&gt;"M",AQ$5&lt;&gt;"MADI",AQ$5&lt;&gt;"",AQ$5&lt;&gt;" ")</formula>
    </cfRule>
    <cfRule type="expression" dxfId="11073" priority="20376">
      <formula>OR(AQ$5="",AQ$5=" ")</formula>
    </cfRule>
    <cfRule type="expression" dxfId="11072" priority="20377">
      <formula>OR(AQ$5="M",AQ$5="MADI")</formula>
    </cfRule>
    <cfRule type="expression" dxfId="11071" priority="20378">
      <formula>OR(AQ$5="E",AQ$5="EMB")</formula>
    </cfRule>
    <cfRule type="expression" dxfId="11070" priority="20379">
      <formula>OR(AQ$5="S",AQ$5="STD")</formula>
    </cfRule>
  </conditionalFormatting>
  <conditionalFormatting sqref="AQ41">
    <cfRule type="expression" dxfId="11069" priority="20363">
      <formula>(AQ$5="HFILL")</formula>
    </cfRule>
  </conditionalFormatting>
  <conditionalFormatting sqref="AR6:AR41">
    <cfRule type="expression" dxfId="11068" priority="20362">
      <formula>(AQ$5="HFILL")</formula>
    </cfRule>
    <cfRule type="expression" dxfId="11067" priority="20364">
      <formula>(AQ$5="SFILL")</formula>
    </cfRule>
    <cfRule type="expression" dxfId="11066" priority="20366">
      <formula>OR(AQ$5="F",AQ$5="Fiber")</formula>
    </cfRule>
    <cfRule type="expression" dxfId="11065" priority="20368">
      <formula>OR(AQ$5="A",AQ$5="AES")</formula>
    </cfRule>
    <cfRule type="expression" dxfId="11064" priority="20370">
      <formula>AND(AQ$5&lt;&gt;"SFILL",AQ$5&lt;&gt;"HFILL",AQ$5&lt;&gt;"F",AQ$5&lt;&gt;"Fiber",AQ$5&lt;&gt;"S",AQ$5&lt;&gt;"STD",AQ$5&lt;&gt;"A",AQ$5&lt;&gt;"AES",AQ$5&lt;&gt;"E",AQ$5&lt;&gt;"EMB",AQ$5&lt;&gt;"M",AQ$5&lt;&gt;"MADI",AQ$5&lt;&gt;"",AQ$5&lt;&gt;" ")</formula>
    </cfRule>
    <cfRule type="expression" dxfId="11063" priority="20371">
      <formula>OR(AQ$5="",AQ$5=" ")</formula>
    </cfRule>
    <cfRule type="expression" dxfId="11062" priority="20372">
      <formula>OR(AQ$5="M",AQ$5="MADI")</formula>
    </cfRule>
    <cfRule type="expression" dxfId="11061" priority="20373">
      <formula>OR(AQ$5="E",AQ$5="EMB")</formula>
    </cfRule>
    <cfRule type="expression" dxfId="11060" priority="20374">
      <formula>OR(AQ$5="S",AQ$5="STD")</formula>
    </cfRule>
  </conditionalFormatting>
  <conditionalFormatting sqref="AO6:AO40">
    <cfRule type="expression" dxfId="11059" priority="20344">
      <formula>(AO$5="HFILL")</formula>
    </cfRule>
    <cfRule type="expression" dxfId="11058" priority="20347">
      <formula>(AO$5="SFILL")</formula>
    </cfRule>
    <cfRule type="expression" dxfId="11057" priority="20349">
      <formula>OR(AO$5="F",AO$5="Fiber")</formula>
    </cfRule>
    <cfRule type="expression" dxfId="11056" priority="20351">
      <formula>OR(AO$5="A",AO$5="AES")</formula>
    </cfRule>
    <cfRule type="expression" dxfId="11055" priority="20357">
      <formula>AND(AO$5&lt;&gt;"SFILL",$BK$5&lt;&gt;"HFILL",AO$5&lt;&gt;"F",AO$5&lt;&gt;"Fiber",AO$5&lt;&gt;"S",AO$5&lt;&gt;"STD",AO$5&lt;&gt;"A",AO$5&lt;&gt;"AES",AO$5&lt;&gt;"E",AO$5&lt;&gt;"EMB",AO$5&lt;&gt;"M",AO$5&lt;&gt;"MADI",AO$5&lt;&gt;"",AO$5&lt;&gt;" ")</formula>
    </cfRule>
    <cfRule type="expression" dxfId="11054" priority="20358">
      <formula>OR(AO$5="",AO$5=" ")</formula>
    </cfRule>
    <cfRule type="expression" dxfId="11053" priority="20359">
      <formula>OR(AO$5="M",AO$5="MADI")</formula>
    </cfRule>
    <cfRule type="expression" dxfId="11052" priority="20360">
      <formula>OR(AO$5="E",AO$5="EMB")</formula>
    </cfRule>
    <cfRule type="expression" dxfId="11051" priority="20361">
      <formula>OR(AO$5="S",AO$5="STD")</formula>
    </cfRule>
  </conditionalFormatting>
  <conditionalFormatting sqref="AP6:AP40">
    <cfRule type="expression" dxfId="11050" priority="20345">
      <formula>(AO$5="HFILL")</formula>
    </cfRule>
    <cfRule type="expression" dxfId="11049" priority="20346">
      <formula>(AO$5="SFILL")</formula>
    </cfRule>
    <cfRule type="expression" dxfId="11048" priority="20348">
      <formula>OR(AO$5="F",AO$5="Fiber")</formula>
    </cfRule>
    <cfRule type="expression" dxfId="11047" priority="20350">
      <formula>OR(AO$5="A",AO$5="AES")</formula>
    </cfRule>
    <cfRule type="expression" dxfId="11046" priority="20352">
      <formula>AND(AO$5&lt;&gt;"FILL",AO$5&lt;&gt;"F",AO$5&lt;&gt;"Fiber",AO$5&lt;&gt;"S",AO$5&lt;&gt;"STD",AO$5&lt;&gt;"A",AO$5&lt;&gt;"AES",AO$5&lt;&gt;"E",AO$5&lt;&gt;"EMB",AO$5&lt;&gt;"M",AO$5&lt;&gt;"MADI",AO$5&lt;&gt;"",AO$5&lt;&gt;" ")</formula>
    </cfRule>
    <cfRule type="expression" dxfId="11045" priority="20353">
      <formula>OR(AO$5="",AO$5=" ")</formula>
    </cfRule>
    <cfRule type="expression" dxfId="11044" priority="20354">
      <formula>OR(AO$5="M",AO$5="MADI")</formula>
    </cfRule>
    <cfRule type="expression" dxfId="11043" priority="20355">
      <formula>OR(AO$5="E",AO$5="EMB")</formula>
    </cfRule>
    <cfRule type="expression" dxfId="11042" priority="20356">
      <formula>OR(AO$5="S",AO$5="STD")</formula>
    </cfRule>
  </conditionalFormatting>
  <conditionalFormatting sqref="AO6:AO41">
    <cfRule type="expression" dxfId="11041" priority="20329">
      <formula>(AO$5="SFILL")</formula>
    </cfRule>
    <cfRule type="expression" dxfId="11040" priority="20331">
      <formula>OR(AO$5="F",AO$5="Fiber")</formula>
    </cfRule>
    <cfRule type="expression" dxfId="11039" priority="20333">
      <formula>OR(AO$5="A",AO$5="AES")</formula>
    </cfRule>
    <cfRule type="expression" dxfId="11038" priority="20339">
      <formula>AND(AO$5&lt;&gt;"SFILL",AO$5&lt;&gt;"HFILL",AO$5&lt;&gt;"F",AO$5&lt;&gt;"Fiber",AO$5&lt;&gt;"S",AO$5&lt;&gt;"STD",AO$5&lt;&gt;"A",AO$5&lt;&gt;"AES",AO$5&lt;&gt;"E",AO$5&lt;&gt;"EMB",AO$5&lt;&gt;"M",AO$5&lt;&gt;"MADI",AO$5&lt;&gt;"",AO$5&lt;&gt;" ")</formula>
    </cfRule>
    <cfRule type="expression" dxfId="11037" priority="20340">
      <formula>OR(AO$5="",AO$5=" ")</formula>
    </cfRule>
    <cfRule type="expression" dxfId="11036" priority="20341">
      <formula>OR(AO$5="M",AO$5="MADI")</formula>
    </cfRule>
    <cfRule type="expression" dxfId="11035" priority="20342">
      <formula>OR(AO$5="E",AO$5="EMB")</formula>
    </cfRule>
    <cfRule type="expression" dxfId="11034" priority="20343">
      <formula>OR(AO$5="S",AO$5="STD")</formula>
    </cfRule>
  </conditionalFormatting>
  <conditionalFormatting sqref="AO41">
    <cfRule type="expression" dxfId="11033" priority="20327">
      <formula>(AO$5="HFILL")</formula>
    </cfRule>
  </conditionalFormatting>
  <conditionalFormatting sqref="AP6:AP41">
    <cfRule type="expression" dxfId="11032" priority="20326">
      <formula>(AO$5="HFILL")</formula>
    </cfRule>
    <cfRule type="expression" dxfId="11031" priority="20328">
      <formula>(AO$5="SFILL")</formula>
    </cfRule>
    <cfRule type="expression" dxfId="11030" priority="20330">
      <formula>OR(AO$5="F",AO$5="Fiber")</formula>
    </cfRule>
    <cfRule type="expression" dxfId="11029" priority="20332">
      <formula>OR(AO$5="A",AO$5="AES")</formula>
    </cfRule>
    <cfRule type="expression" dxfId="11028" priority="20334">
      <formula>AND(AO$5&lt;&gt;"SFILL",AO$5&lt;&gt;"HFILL",AO$5&lt;&gt;"F",AO$5&lt;&gt;"Fiber",AO$5&lt;&gt;"S",AO$5&lt;&gt;"STD",AO$5&lt;&gt;"A",AO$5&lt;&gt;"AES",AO$5&lt;&gt;"E",AO$5&lt;&gt;"EMB",AO$5&lt;&gt;"M",AO$5&lt;&gt;"MADI",AO$5&lt;&gt;"",AO$5&lt;&gt;" ")</formula>
    </cfRule>
    <cfRule type="expression" dxfId="11027" priority="20335">
      <formula>OR(AO$5="",AO$5=" ")</formula>
    </cfRule>
    <cfRule type="expression" dxfId="11026" priority="20336">
      <formula>OR(AO$5="M",AO$5="MADI")</formula>
    </cfRule>
    <cfRule type="expression" dxfId="11025" priority="20337">
      <formula>OR(AO$5="E",AO$5="EMB")</formula>
    </cfRule>
    <cfRule type="expression" dxfId="11024" priority="20338">
      <formula>OR(AO$5="S",AO$5="STD")</formula>
    </cfRule>
  </conditionalFormatting>
  <conditionalFormatting sqref="AM6:AM40">
    <cfRule type="expression" dxfId="11023" priority="20308">
      <formula>(AM$5="HFILL")</formula>
    </cfRule>
    <cfRule type="expression" dxfId="11022" priority="20311">
      <formula>(AM$5="SFILL")</formula>
    </cfRule>
    <cfRule type="expression" dxfId="11021" priority="20313">
      <formula>OR(AM$5="F",AM$5="Fiber")</formula>
    </cfRule>
    <cfRule type="expression" dxfId="11020" priority="20315">
      <formula>OR(AM$5="A",AM$5="AES")</formula>
    </cfRule>
    <cfRule type="expression" dxfId="11019" priority="20321">
      <formula>AND(AM$5&lt;&gt;"SFILL",$BK$5&lt;&gt;"HFILL",AM$5&lt;&gt;"F",AM$5&lt;&gt;"Fiber",AM$5&lt;&gt;"S",AM$5&lt;&gt;"STD",AM$5&lt;&gt;"A",AM$5&lt;&gt;"AES",AM$5&lt;&gt;"E",AM$5&lt;&gt;"EMB",AM$5&lt;&gt;"M",AM$5&lt;&gt;"MADI",AM$5&lt;&gt;"",AM$5&lt;&gt;" ")</formula>
    </cfRule>
    <cfRule type="expression" dxfId="11018" priority="20322">
      <formula>OR(AM$5="",AM$5=" ")</formula>
    </cfRule>
    <cfRule type="expression" dxfId="11017" priority="20323">
      <formula>OR(AM$5="M",AM$5="MADI")</formula>
    </cfRule>
    <cfRule type="expression" dxfId="11016" priority="20324">
      <formula>OR(AM$5="E",AM$5="EMB")</formula>
    </cfRule>
    <cfRule type="expression" dxfId="11015" priority="20325">
      <formula>OR(AM$5="S",AM$5="STD")</formula>
    </cfRule>
  </conditionalFormatting>
  <conditionalFormatting sqref="AN6:AN40">
    <cfRule type="expression" dxfId="11014" priority="20309">
      <formula>(AM$5="HFILL")</formula>
    </cfRule>
    <cfRule type="expression" dxfId="11013" priority="20310">
      <formula>(AM$5="SFILL")</formula>
    </cfRule>
    <cfRule type="expression" dxfId="11012" priority="20312">
      <formula>OR(AM$5="F",AM$5="Fiber")</formula>
    </cfRule>
    <cfRule type="expression" dxfId="11011" priority="20314">
      <formula>OR(AM$5="A",AM$5="AES")</formula>
    </cfRule>
    <cfRule type="expression" dxfId="11010" priority="20316">
      <formula>AND(AM$5&lt;&gt;"FILL",AM$5&lt;&gt;"F",AM$5&lt;&gt;"Fiber",AM$5&lt;&gt;"S",AM$5&lt;&gt;"STD",AM$5&lt;&gt;"A",AM$5&lt;&gt;"AES",AM$5&lt;&gt;"E",AM$5&lt;&gt;"EMB",AM$5&lt;&gt;"M",AM$5&lt;&gt;"MADI",AM$5&lt;&gt;"",AM$5&lt;&gt;" ")</formula>
    </cfRule>
    <cfRule type="expression" dxfId="11009" priority="20317">
      <formula>OR(AM$5="",AM$5=" ")</formula>
    </cfRule>
    <cfRule type="expression" dxfId="11008" priority="20318">
      <formula>OR(AM$5="M",AM$5="MADI")</formula>
    </cfRule>
    <cfRule type="expression" dxfId="11007" priority="20319">
      <formula>OR(AM$5="E",AM$5="EMB")</formula>
    </cfRule>
    <cfRule type="expression" dxfId="11006" priority="20320">
      <formula>OR(AM$5="S",AM$5="STD")</formula>
    </cfRule>
  </conditionalFormatting>
  <conditionalFormatting sqref="AM6:AM41">
    <cfRule type="expression" dxfId="11005" priority="20293">
      <formula>(AM$5="SFILL")</formula>
    </cfRule>
    <cfRule type="expression" dxfId="11004" priority="20295">
      <formula>OR(AM$5="F",AM$5="Fiber")</formula>
    </cfRule>
    <cfRule type="expression" dxfId="11003" priority="20297">
      <formula>OR(AM$5="A",AM$5="AES")</formula>
    </cfRule>
    <cfRule type="expression" dxfId="11002" priority="20303">
      <formula>AND(AM$5&lt;&gt;"SFILL",AM$5&lt;&gt;"HFILL",AM$5&lt;&gt;"F",AM$5&lt;&gt;"Fiber",AM$5&lt;&gt;"S",AM$5&lt;&gt;"STD",AM$5&lt;&gt;"A",AM$5&lt;&gt;"AES",AM$5&lt;&gt;"E",AM$5&lt;&gt;"EMB",AM$5&lt;&gt;"M",AM$5&lt;&gt;"MADI",AM$5&lt;&gt;"",AM$5&lt;&gt;" ")</formula>
    </cfRule>
    <cfRule type="expression" dxfId="11001" priority="20304">
      <formula>OR(AM$5="",AM$5=" ")</formula>
    </cfRule>
    <cfRule type="expression" dxfId="11000" priority="20305">
      <formula>OR(AM$5="M",AM$5="MADI")</formula>
    </cfRule>
    <cfRule type="expression" dxfId="10999" priority="20306">
      <formula>OR(AM$5="E",AM$5="EMB")</formula>
    </cfRule>
    <cfRule type="expression" dxfId="10998" priority="20307">
      <formula>OR(AM$5="S",AM$5="STD")</formula>
    </cfRule>
  </conditionalFormatting>
  <conditionalFormatting sqref="AM41">
    <cfRule type="expression" dxfId="10997" priority="20291">
      <formula>(AM$5="HFILL")</formula>
    </cfRule>
  </conditionalFormatting>
  <conditionalFormatting sqref="AN6:AN41">
    <cfRule type="expression" dxfId="10996" priority="20290">
      <formula>(AM$5="HFILL")</formula>
    </cfRule>
    <cfRule type="expression" dxfId="10995" priority="20292">
      <formula>(AM$5="SFILL")</formula>
    </cfRule>
    <cfRule type="expression" dxfId="10994" priority="20294">
      <formula>OR(AM$5="F",AM$5="Fiber")</formula>
    </cfRule>
    <cfRule type="expression" dxfId="10993" priority="20296">
      <formula>OR(AM$5="A",AM$5="AES")</formula>
    </cfRule>
    <cfRule type="expression" dxfId="10992" priority="20298">
      <formula>AND(AM$5&lt;&gt;"SFILL",AM$5&lt;&gt;"HFILL",AM$5&lt;&gt;"F",AM$5&lt;&gt;"Fiber",AM$5&lt;&gt;"S",AM$5&lt;&gt;"STD",AM$5&lt;&gt;"A",AM$5&lt;&gt;"AES",AM$5&lt;&gt;"E",AM$5&lt;&gt;"EMB",AM$5&lt;&gt;"M",AM$5&lt;&gt;"MADI",AM$5&lt;&gt;"",AM$5&lt;&gt;" ")</formula>
    </cfRule>
    <cfRule type="expression" dxfId="10991" priority="20299">
      <formula>OR(AM$5="",AM$5=" ")</formula>
    </cfRule>
    <cfRule type="expression" dxfId="10990" priority="20300">
      <formula>OR(AM$5="M",AM$5="MADI")</formula>
    </cfRule>
    <cfRule type="expression" dxfId="10989" priority="20301">
      <formula>OR(AM$5="E",AM$5="EMB")</formula>
    </cfRule>
    <cfRule type="expression" dxfId="10988" priority="20302">
      <formula>OR(AM$5="S",AM$5="STD")</formula>
    </cfRule>
  </conditionalFormatting>
  <conditionalFormatting sqref="AK6:AK40">
    <cfRule type="expression" dxfId="10987" priority="20272">
      <formula>(AK$5="HFILL")</formula>
    </cfRule>
    <cfRule type="expression" dxfId="10986" priority="20275">
      <formula>(AK$5="SFILL")</formula>
    </cfRule>
    <cfRule type="expression" dxfId="10985" priority="20277">
      <formula>OR(AK$5="F",AK$5="Fiber")</formula>
    </cfRule>
    <cfRule type="expression" dxfId="10984" priority="20279">
      <formula>OR(AK$5="A",AK$5="AES")</formula>
    </cfRule>
    <cfRule type="expression" dxfId="10983" priority="20285">
      <formula>AND(AK$5&lt;&gt;"SFILL",$BK$5&lt;&gt;"HFILL",AK$5&lt;&gt;"F",AK$5&lt;&gt;"Fiber",AK$5&lt;&gt;"S",AK$5&lt;&gt;"STD",AK$5&lt;&gt;"A",AK$5&lt;&gt;"AES",AK$5&lt;&gt;"E",AK$5&lt;&gt;"EMB",AK$5&lt;&gt;"M",AK$5&lt;&gt;"MADI",AK$5&lt;&gt;"",AK$5&lt;&gt;" ")</formula>
    </cfRule>
    <cfRule type="expression" dxfId="10982" priority="20286">
      <formula>OR(AK$5="",AK$5=" ")</formula>
    </cfRule>
    <cfRule type="expression" dxfId="10981" priority="20287">
      <formula>OR(AK$5="M",AK$5="MADI")</formula>
    </cfRule>
    <cfRule type="expression" dxfId="10980" priority="20288">
      <formula>OR(AK$5="E",AK$5="EMB")</formula>
    </cfRule>
    <cfRule type="expression" dxfId="10979" priority="20289">
      <formula>OR(AK$5="S",AK$5="STD")</formula>
    </cfRule>
  </conditionalFormatting>
  <conditionalFormatting sqref="AL6:AL40">
    <cfRule type="expression" dxfId="10978" priority="20273">
      <formula>(AK$5="HFILL")</formula>
    </cfRule>
    <cfRule type="expression" dxfId="10977" priority="20274">
      <formula>(AK$5="SFILL")</formula>
    </cfRule>
    <cfRule type="expression" dxfId="10976" priority="20276">
      <formula>OR(AK$5="F",AK$5="Fiber")</formula>
    </cfRule>
    <cfRule type="expression" dxfId="10975" priority="20278">
      <formula>OR(AK$5="A",AK$5="AES")</formula>
    </cfRule>
    <cfRule type="expression" dxfId="10974" priority="20280">
      <formula>AND(AK$5&lt;&gt;"FILL",AK$5&lt;&gt;"F",AK$5&lt;&gt;"Fiber",AK$5&lt;&gt;"S",AK$5&lt;&gt;"STD",AK$5&lt;&gt;"A",AK$5&lt;&gt;"AES",AK$5&lt;&gt;"E",AK$5&lt;&gt;"EMB",AK$5&lt;&gt;"M",AK$5&lt;&gt;"MADI",AK$5&lt;&gt;"",AK$5&lt;&gt;" ")</formula>
    </cfRule>
    <cfRule type="expression" dxfId="10973" priority="20281">
      <formula>OR(AK$5="",AK$5=" ")</formula>
    </cfRule>
    <cfRule type="expression" dxfId="10972" priority="20282">
      <formula>OR(AK$5="M",AK$5="MADI")</formula>
    </cfRule>
    <cfRule type="expression" dxfId="10971" priority="20283">
      <formula>OR(AK$5="E",AK$5="EMB")</formula>
    </cfRule>
    <cfRule type="expression" dxfId="10970" priority="20284">
      <formula>OR(AK$5="S",AK$5="STD")</formula>
    </cfRule>
  </conditionalFormatting>
  <conditionalFormatting sqref="AK6:AK41">
    <cfRule type="expression" dxfId="10969" priority="20257">
      <formula>(AK$5="SFILL")</formula>
    </cfRule>
    <cfRule type="expression" dxfId="10968" priority="20259">
      <formula>OR(AK$5="F",AK$5="Fiber")</formula>
    </cfRule>
    <cfRule type="expression" dxfId="10967" priority="20261">
      <formula>OR(AK$5="A",AK$5="AES")</formula>
    </cfRule>
    <cfRule type="expression" dxfId="10966" priority="20267">
      <formula>AND(AK$5&lt;&gt;"SFILL",AK$5&lt;&gt;"HFILL",AK$5&lt;&gt;"F",AK$5&lt;&gt;"Fiber",AK$5&lt;&gt;"S",AK$5&lt;&gt;"STD",AK$5&lt;&gt;"A",AK$5&lt;&gt;"AES",AK$5&lt;&gt;"E",AK$5&lt;&gt;"EMB",AK$5&lt;&gt;"M",AK$5&lt;&gt;"MADI",AK$5&lt;&gt;"",AK$5&lt;&gt;" ")</formula>
    </cfRule>
    <cfRule type="expression" dxfId="10965" priority="20268">
      <formula>OR(AK$5="",AK$5=" ")</formula>
    </cfRule>
    <cfRule type="expression" dxfId="10964" priority="20269">
      <formula>OR(AK$5="M",AK$5="MADI")</formula>
    </cfRule>
    <cfRule type="expression" dxfId="10963" priority="20270">
      <formula>OR(AK$5="E",AK$5="EMB")</formula>
    </cfRule>
    <cfRule type="expression" dxfId="10962" priority="20271">
      <formula>OR(AK$5="S",AK$5="STD")</formula>
    </cfRule>
  </conditionalFormatting>
  <conditionalFormatting sqref="AK41">
    <cfRule type="expression" dxfId="10961" priority="20255">
      <formula>(AK$5="HFILL")</formula>
    </cfRule>
  </conditionalFormatting>
  <conditionalFormatting sqref="AL6:AL41">
    <cfRule type="expression" dxfId="10960" priority="20254">
      <formula>(AK$5="HFILL")</formula>
    </cfRule>
    <cfRule type="expression" dxfId="10959" priority="20256">
      <formula>(AK$5="SFILL")</formula>
    </cfRule>
    <cfRule type="expression" dxfId="10958" priority="20258">
      <formula>OR(AK$5="F",AK$5="Fiber")</formula>
    </cfRule>
    <cfRule type="expression" dxfId="10957" priority="20260">
      <formula>OR(AK$5="A",AK$5="AES")</formula>
    </cfRule>
    <cfRule type="expression" dxfId="10956" priority="20262">
      <formula>AND(AK$5&lt;&gt;"SFILL",AK$5&lt;&gt;"HFILL",AK$5&lt;&gt;"F",AK$5&lt;&gt;"Fiber",AK$5&lt;&gt;"S",AK$5&lt;&gt;"STD",AK$5&lt;&gt;"A",AK$5&lt;&gt;"AES",AK$5&lt;&gt;"E",AK$5&lt;&gt;"EMB",AK$5&lt;&gt;"M",AK$5&lt;&gt;"MADI",AK$5&lt;&gt;"",AK$5&lt;&gt;" ")</formula>
    </cfRule>
    <cfRule type="expression" dxfId="10955" priority="20263">
      <formula>OR(AK$5="",AK$5=" ")</formula>
    </cfRule>
    <cfRule type="expression" dxfId="10954" priority="20264">
      <formula>OR(AK$5="M",AK$5="MADI")</formula>
    </cfRule>
    <cfRule type="expression" dxfId="10953" priority="20265">
      <formula>OR(AK$5="E",AK$5="EMB")</formula>
    </cfRule>
    <cfRule type="expression" dxfId="10952" priority="20266">
      <formula>OR(AK$5="S",AK$5="STD")</formula>
    </cfRule>
  </conditionalFormatting>
  <conditionalFormatting sqref="AI6:AI40">
    <cfRule type="expression" dxfId="10951" priority="20236">
      <formula>(AI$5="HFILL")</formula>
    </cfRule>
    <cfRule type="expression" dxfId="10950" priority="20239">
      <formula>(AI$5="SFILL")</formula>
    </cfRule>
    <cfRule type="expression" dxfId="10949" priority="20241">
      <formula>OR(AI$5="F",AI$5="Fiber")</formula>
    </cfRule>
    <cfRule type="expression" dxfId="10948" priority="20243">
      <formula>OR(AI$5="A",AI$5="AES")</formula>
    </cfRule>
    <cfRule type="expression" dxfId="10947" priority="20249">
      <formula>AND(AI$5&lt;&gt;"SFILL",$BK$5&lt;&gt;"HFILL",AI$5&lt;&gt;"F",AI$5&lt;&gt;"Fiber",AI$5&lt;&gt;"S",AI$5&lt;&gt;"STD",AI$5&lt;&gt;"A",AI$5&lt;&gt;"AES",AI$5&lt;&gt;"E",AI$5&lt;&gt;"EMB",AI$5&lt;&gt;"M",AI$5&lt;&gt;"MADI",AI$5&lt;&gt;"",AI$5&lt;&gt;" ")</formula>
    </cfRule>
    <cfRule type="expression" dxfId="10946" priority="20250">
      <formula>OR(AI$5="",AI$5=" ")</formula>
    </cfRule>
    <cfRule type="expression" dxfId="10945" priority="20251">
      <formula>OR(AI$5="M",AI$5="MADI")</formula>
    </cfRule>
    <cfRule type="expression" dxfId="10944" priority="20252">
      <formula>OR(AI$5="E",AI$5="EMB")</formula>
    </cfRule>
    <cfRule type="expression" dxfId="10943" priority="20253">
      <formula>OR(AI$5="S",AI$5="STD")</formula>
    </cfRule>
  </conditionalFormatting>
  <conditionalFormatting sqref="AJ6:AJ40">
    <cfRule type="expression" dxfId="10942" priority="20237">
      <formula>(AI$5="HFILL")</formula>
    </cfRule>
    <cfRule type="expression" dxfId="10941" priority="20238">
      <formula>(AI$5="SFILL")</formula>
    </cfRule>
    <cfRule type="expression" dxfId="10940" priority="20240">
      <formula>OR(AI$5="F",AI$5="Fiber")</formula>
    </cfRule>
    <cfRule type="expression" dxfId="10939" priority="20242">
      <formula>OR(AI$5="A",AI$5="AES")</formula>
    </cfRule>
    <cfRule type="expression" dxfId="10938" priority="20244">
      <formula>AND(AI$5&lt;&gt;"FILL",AI$5&lt;&gt;"F",AI$5&lt;&gt;"Fiber",AI$5&lt;&gt;"S",AI$5&lt;&gt;"STD",AI$5&lt;&gt;"A",AI$5&lt;&gt;"AES",AI$5&lt;&gt;"E",AI$5&lt;&gt;"EMB",AI$5&lt;&gt;"M",AI$5&lt;&gt;"MADI",AI$5&lt;&gt;"",AI$5&lt;&gt;" ")</formula>
    </cfRule>
    <cfRule type="expression" dxfId="10937" priority="20245">
      <formula>OR(AI$5="",AI$5=" ")</formula>
    </cfRule>
    <cfRule type="expression" dxfId="10936" priority="20246">
      <formula>OR(AI$5="M",AI$5="MADI")</formula>
    </cfRule>
    <cfRule type="expression" dxfId="10935" priority="20247">
      <formula>OR(AI$5="E",AI$5="EMB")</formula>
    </cfRule>
    <cfRule type="expression" dxfId="10934" priority="20248">
      <formula>OR(AI$5="S",AI$5="STD")</formula>
    </cfRule>
  </conditionalFormatting>
  <conditionalFormatting sqref="AI6:AI41">
    <cfRule type="expression" dxfId="10933" priority="20221">
      <formula>(AI$5="SFILL")</formula>
    </cfRule>
    <cfRule type="expression" dxfId="10932" priority="20223">
      <formula>OR(AI$5="F",AI$5="Fiber")</formula>
    </cfRule>
    <cfRule type="expression" dxfId="10931" priority="20225">
      <formula>OR(AI$5="A",AI$5="AES")</formula>
    </cfRule>
    <cfRule type="expression" dxfId="10930" priority="20231">
      <formula>AND(AI$5&lt;&gt;"SFILL",AI$5&lt;&gt;"HFILL",AI$5&lt;&gt;"F",AI$5&lt;&gt;"Fiber",AI$5&lt;&gt;"S",AI$5&lt;&gt;"STD",AI$5&lt;&gt;"A",AI$5&lt;&gt;"AES",AI$5&lt;&gt;"E",AI$5&lt;&gt;"EMB",AI$5&lt;&gt;"M",AI$5&lt;&gt;"MADI",AI$5&lt;&gt;"",AI$5&lt;&gt;" ")</formula>
    </cfRule>
    <cfRule type="expression" dxfId="10929" priority="20232">
      <formula>OR(AI$5="",AI$5=" ")</formula>
    </cfRule>
    <cfRule type="expression" dxfId="10928" priority="20233">
      <formula>OR(AI$5="M",AI$5="MADI")</formula>
    </cfRule>
    <cfRule type="expression" dxfId="10927" priority="20234">
      <formula>OR(AI$5="E",AI$5="EMB")</formula>
    </cfRule>
    <cfRule type="expression" dxfId="10926" priority="20235">
      <formula>OR(AI$5="S",AI$5="STD")</formula>
    </cfRule>
  </conditionalFormatting>
  <conditionalFormatting sqref="AI41">
    <cfRule type="expression" dxfId="10925" priority="20219">
      <formula>(AI$5="HFILL")</formula>
    </cfRule>
  </conditionalFormatting>
  <conditionalFormatting sqref="AJ6:AJ41">
    <cfRule type="expression" dxfId="10924" priority="20218">
      <formula>(AI$5="HFILL")</formula>
    </cfRule>
    <cfRule type="expression" dxfId="10923" priority="20220">
      <formula>(AI$5="SFILL")</formula>
    </cfRule>
    <cfRule type="expression" dxfId="10922" priority="20222">
      <formula>OR(AI$5="F",AI$5="Fiber")</formula>
    </cfRule>
    <cfRule type="expression" dxfId="10921" priority="20224">
      <formula>OR(AI$5="A",AI$5="AES")</formula>
    </cfRule>
    <cfRule type="expression" dxfId="10920" priority="20226">
      <formula>AND(AI$5&lt;&gt;"SFILL",AI$5&lt;&gt;"HFILL",AI$5&lt;&gt;"F",AI$5&lt;&gt;"Fiber",AI$5&lt;&gt;"S",AI$5&lt;&gt;"STD",AI$5&lt;&gt;"A",AI$5&lt;&gt;"AES",AI$5&lt;&gt;"E",AI$5&lt;&gt;"EMB",AI$5&lt;&gt;"M",AI$5&lt;&gt;"MADI",AI$5&lt;&gt;"",AI$5&lt;&gt;" ")</formula>
    </cfRule>
    <cfRule type="expression" dxfId="10919" priority="20227">
      <formula>OR(AI$5="",AI$5=" ")</formula>
    </cfRule>
    <cfRule type="expression" dxfId="10918" priority="20228">
      <formula>OR(AI$5="M",AI$5="MADI")</formula>
    </cfRule>
    <cfRule type="expression" dxfId="10917" priority="20229">
      <formula>OR(AI$5="E",AI$5="EMB")</formula>
    </cfRule>
    <cfRule type="expression" dxfId="10916" priority="20230">
      <formula>OR(AI$5="S",AI$5="STD")</formula>
    </cfRule>
  </conditionalFormatting>
  <conditionalFormatting sqref="AG6:AG40">
    <cfRule type="expression" dxfId="10915" priority="20200">
      <formula>(AG$5="HFILL")</formula>
    </cfRule>
    <cfRule type="expression" dxfId="10914" priority="20203">
      <formula>(AG$5="SFILL")</formula>
    </cfRule>
    <cfRule type="expression" dxfId="10913" priority="20205">
      <formula>OR(AG$5="F",AG$5="Fiber")</formula>
    </cfRule>
    <cfRule type="expression" dxfId="10912" priority="20207">
      <formula>OR(AG$5="A",AG$5="AES")</formula>
    </cfRule>
    <cfRule type="expression" dxfId="10911" priority="20213">
      <formula>AND(AG$5&lt;&gt;"SFILL",$BK$5&lt;&gt;"HFILL",AG$5&lt;&gt;"F",AG$5&lt;&gt;"Fiber",AG$5&lt;&gt;"S",AG$5&lt;&gt;"STD",AG$5&lt;&gt;"A",AG$5&lt;&gt;"AES",AG$5&lt;&gt;"E",AG$5&lt;&gt;"EMB",AG$5&lt;&gt;"M",AG$5&lt;&gt;"MADI",AG$5&lt;&gt;"",AG$5&lt;&gt;" ")</formula>
    </cfRule>
    <cfRule type="expression" dxfId="10910" priority="20214">
      <formula>OR(AG$5="",AG$5=" ")</formula>
    </cfRule>
    <cfRule type="expression" dxfId="10909" priority="20215">
      <formula>OR(AG$5="M",AG$5="MADI")</formula>
    </cfRule>
    <cfRule type="expression" dxfId="10908" priority="20216">
      <formula>OR(AG$5="E",AG$5="EMB")</formula>
    </cfRule>
    <cfRule type="expression" dxfId="10907" priority="20217">
      <formula>OR(AG$5="S",AG$5="STD")</formula>
    </cfRule>
  </conditionalFormatting>
  <conditionalFormatting sqref="AH6:AH40">
    <cfRule type="expression" dxfId="10906" priority="20201">
      <formula>(AG$5="HFILL")</formula>
    </cfRule>
    <cfRule type="expression" dxfId="10905" priority="20202">
      <formula>(AG$5="SFILL")</formula>
    </cfRule>
    <cfRule type="expression" dxfId="10904" priority="20204">
      <formula>OR(AG$5="F",AG$5="Fiber")</formula>
    </cfRule>
    <cfRule type="expression" dxfId="10903" priority="20206">
      <formula>OR(AG$5="A",AG$5="AES")</formula>
    </cfRule>
    <cfRule type="expression" dxfId="10902" priority="20208">
      <formula>AND(AG$5&lt;&gt;"FILL",AG$5&lt;&gt;"F",AG$5&lt;&gt;"Fiber",AG$5&lt;&gt;"S",AG$5&lt;&gt;"STD",AG$5&lt;&gt;"A",AG$5&lt;&gt;"AES",AG$5&lt;&gt;"E",AG$5&lt;&gt;"EMB",AG$5&lt;&gt;"M",AG$5&lt;&gt;"MADI",AG$5&lt;&gt;"",AG$5&lt;&gt;" ")</formula>
    </cfRule>
    <cfRule type="expression" dxfId="10901" priority="20209">
      <formula>OR(AG$5="",AG$5=" ")</formula>
    </cfRule>
    <cfRule type="expression" dxfId="10900" priority="20210">
      <formula>OR(AG$5="M",AG$5="MADI")</formula>
    </cfRule>
    <cfRule type="expression" dxfId="10899" priority="20211">
      <formula>OR(AG$5="E",AG$5="EMB")</formula>
    </cfRule>
    <cfRule type="expression" dxfId="10898" priority="20212">
      <formula>OR(AG$5="S",AG$5="STD")</formula>
    </cfRule>
  </conditionalFormatting>
  <conditionalFormatting sqref="AG6:AG41">
    <cfRule type="expression" dxfId="10897" priority="20185">
      <formula>(AG$5="SFILL")</formula>
    </cfRule>
    <cfRule type="expression" dxfId="10896" priority="20187">
      <formula>OR(AG$5="F",AG$5="Fiber")</formula>
    </cfRule>
    <cfRule type="expression" dxfId="10895" priority="20189">
      <formula>OR(AG$5="A",AG$5="AES")</formula>
    </cfRule>
    <cfRule type="expression" dxfId="10894" priority="20195">
      <formula>AND(AG$5&lt;&gt;"SFILL",AG$5&lt;&gt;"HFILL",AG$5&lt;&gt;"F",AG$5&lt;&gt;"Fiber",AG$5&lt;&gt;"S",AG$5&lt;&gt;"STD",AG$5&lt;&gt;"A",AG$5&lt;&gt;"AES",AG$5&lt;&gt;"E",AG$5&lt;&gt;"EMB",AG$5&lt;&gt;"M",AG$5&lt;&gt;"MADI",AG$5&lt;&gt;"",AG$5&lt;&gt;" ")</formula>
    </cfRule>
    <cfRule type="expression" dxfId="10893" priority="20196">
      <formula>OR(AG$5="",AG$5=" ")</formula>
    </cfRule>
    <cfRule type="expression" dxfId="10892" priority="20197">
      <formula>OR(AG$5="M",AG$5="MADI")</formula>
    </cfRule>
    <cfRule type="expression" dxfId="10891" priority="20198">
      <formula>OR(AG$5="E",AG$5="EMB")</formula>
    </cfRule>
    <cfRule type="expression" dxfId="10890" priority="20199">
      <formula>OR(AG$5="S",AG$5="STD")</formula>
    </cfRule>
  </conditionalFormatting>
  <conditionalFormatting sqref="AG41">
    <cfRule type="expression" dxfId="10889" priority="20183">
      <formula>(AG$5="HFILL")</formula>
    </cfRule>
  </conditionalFormatting>
  <conditionalFormatting sqref="AH6:AH41">
    <cfRule type="expression" dxfId="10888" priority="20182">
      <formula>(AG$5="HFILL")</formula>
    </cfRule>
    <cfRule type="expression" dxfId="10887" priority="20184">
      <formula>(AG$5="SFILL")</formula>
    </cfRule>
    <cfRule type="expression" dxfId="10886" priority="20186">
      <formula>OR(AG$5="F",AG$5="Fiber")</formula>
    </cfRule>
    <cfRule type="expression" dxfId="10885" priority="20188">
      <formula>OR(AG$5="A",AG$5="AES")</formula>
    </cfRule>
    <cfRule type="expression" dxfId="10884" priority="20190">
      <formula>AND(AG$5&lt;&gt;"SFILL",AG$5&lt;&gt;"HFILL",AG$5&lt;&gt;"F",AG$5&lt;&gt;"Fiber",AG$5&lt;&gt;"S",AG$5&lt;&gt;"STD",AG$5&lt;&gt;"A",AG$5&lt;&gt;"AES",AG$5&lt;&gt;"E",AG$5&lt;&gt;"EMB",AG$5&lt;&gt;"M",AG$5&lt;&gt;"MADI",AG$5&lt;&gt;"",AG$5&lt;&gt;" ")</formula>
    </cfRule>
    <cfRule type="expression" dxfId="10883" priority="20191">
      <formula>OR(AG$5="",AG$5=" ")</formula>
    </cfRule>
    <cfRule type="expression" dxfId="10882" priority="20192">
      <formula>OR(AG$5="M",AG$5="MADI")</formula>
    </cfRule>
    <cfRule type="expression" dxfId="10881" priority="20193">
      <formula>OR(AG$5="E",AG$5="EMB")</formula>
    </cfRule>
    <cfRule type="expression" dxfId="10880" priority="20194">
      <formula>OR(AG$5="S",AG$5="STD")</formula>
    </cfRule>
  </conditionalFormatting>
  <conditionalFormatting sqref="AE6:AE40">
    <cfRule type="expression" dxfId="10879" priority="20164">
      <formula>(AE$5="HFILL")</formula>
    </cfRule>
    <cfRule type="expression" dxfId="10878" priority="20167">
      <formula>(AE$5="SFILL")</formula>
    </cfRule>
    <cfRule type="expression" dxfId="10877" priority="20169">
      <formula>OR(AE$5="F",AE$5="Fiber")</formula>
    </cfRule>
    <cfRule type="expression" dxfId="10876" priority="20171">
      <formula>OR(AE$5="A",AE$5="AES")</formula>
    </cfRule>
    <cfRule type="expression" dxfId="10875" priority="20177">
      <formula>AND(AE$5&lt;&gt;"SFILL",$BK$5&lt;&gt;"HFILL",AE$5&lt;&gt;"F",AE$5&lt;&gt;"Fiber",AE$5&lt;&gt;"S",AE$5&lt;&gt;"STD",AE$5&lt;&gt;"A",AE$5&lt;&gt;"AES",AE$5&lt;&gt;"E",AE$5&lt;&gt;"EMB",AE$5&lt;&gt;"M",AE$5&lt;&gt;"MADI",AE$5&lt;&gt;"",AE$5&lt;&gt;" ")</formula>
    </cfRule>
    <cfRule type="expression" dxfId="10874" priority="20178">
      <formula>OR(AE$5="",AE$5=" ")</formula>
    </cfRule>
    <cfRule type="expression" dxfId="10873" priority="20179">
      <formula>OR(AE$5="M",AE$5="MADI")</formula>
    </cfRule>
    <cfRule type="expression" dxfId="10872" priority="20180">
      <formula>OR(AE$5="E",AE$5="EMB")</formula>
    </cfRule>
    <cfRule type="expression" dxfId="10871" priority="20181">
      <formula>OR(AE$5="S",AE$5="STD")</formula>
    </cfRule>
  </conditionalFormatting>
  <conditionalFormatting sqref="AF6:AF40">
    <cfRule type="expression" dxfId="10870" priority="20165">
      <formula>(AE$5="HFILL")</formula>
    </cfRule>
    <cfRule type="expression" dxfId="10869" priority="20166">
      <formula>(AE$5="SFILL")</formula>
    </cfRule>
    <cfRule type="expression" dxfId="10868" priority="20168">
      <formula>OR(AE$5="F",AE$5="Fiber")</formula>
    </cfRule>
    <cfRule type="expression" dxfId="10867" priority="20170">
      <formula>OR(AE$5="A",AE$5="AES")</formula>
    </cfRule>
    <cfRule type="expression" dxfId="10866" priority="20172">
      <formula>AND(AE$5&lt;&gt;"FILL",AE$5&lt;&gt;"F",AE$5&lt;&gt;"Fiber",AE$5&lt;&gt;"S",AE$5&lt;&gt;"STD",AE$5&lt;&gt;"A",AE$5&lt;&gt;"AES",AE$5&lt;&gt;"E",AE$5&lt;&gt;"EMB",AE$5&lt;&gt;"M",AE$5&lt;&gt;"MADI",AE$5&lt;&gt;"",AE$5&lt;&gt;" ")</formula>
    </cfRule>
    <cfRule type="expression" dxfId="10865" priority="20173">
      <formula>OR(AE$5="",AE$5=" ")</formula>
    </cfRule>
    <cfRule type="expression" dxfId="10864" priority="20174">
      <formula>OR(AE$5="M",AE$5="MADI")</formula>
    </cfRule>
    <cfRule type="expression" dxfId="10863" priority="20175">
      <formula>OR(AE$5="E",AE$5="EMB")</formula>
    </cfRule>
    <cfRule type="expression" dxfId="10862" priority="20176">
      <formula>OR(AE$5="S",AE$5="STD")</formula>
    </cfRule>
  </conditionalFormatting>
  <conditionalFormatting sqref="AE6:AE41">
    <cfRule type="expression" dxfId="10861" priority="20149">
      <formula>(AE$5="SFILL")</formula>
    </cfRule>
    <cfRule type="expression" dxfId="10860" priority="20151">
      <formula>OR(AE$5="F",AE$5="Fiber")</formula>
    </cfRule>
    <cfRule type="expression" dxfId="10859" priority="20153">
      <formula>OR(AE$5="A",AE$5="AES")</formula>
    </cfRule>
    <cfRule type="expression" dxfId="10858" priority="20159">
      <formula>AND(AE$5&lt;&gt;"SFILL",AE$5&lt;&gt;"HFILL",AE$5&lt;&gt;"F",AE$5&lt;&gt;"Fiber",AE$5&lt;&gt;"S",AE$5&lt;&gt;"STD",AE$5&lt;&gt;"A",AE$5&lt;&gt;"AES",AE$5&lt;&gt;"E",AE$5&lt;&gt;"EMB",AE$5&lt;&gt;"M",AE$5&lt;&gt;"MADI",AE$5&lt;&gt;"",AE$5&lt;&gt;" ")</formula>
    </cfRule>
    <cfRule type="expression" dxfId="10857" priority="20160">
      <formula>OR(AE$5="",AE$5=" ")</formula>
    </cfRule>
    <cfRule type="expression" dxfId="10856" priority="20161">
      <formula>OR(AE$5="M",AE$5="MADI")</formula>
    </cfRule>
    <cfRule type="expression" dxfId="10855" priority="20162">
      <formula>OR(AE$5="E",AE$5="EMB")</formula>
    </cfRule>
    <cfRule type="expression" dxfId="10854" priority="20163">
      <formula>OR(AE$5="S",AE$5="STD")</formula>
    </cfRule>
  </conditionalFormatting>
  <conditionalFormatting sqref="AE41">
    <cfRule type="expression" dxfId="10853" priority="20147">
      <formula>(AE$5="HFILL")</formula>
    </cfRule>
  </conditionalFormatting>
  <conditionalFormatting sqref="AF6:AF41">
    <cfRule type="expression" dxfId="10852" priority="20146">
      <formula>(AE$5="HFILL")</formula>
    </cfRule>
    <cfRule type="expression" dxfId="10851" priority="20148">
      <formula>(AE$5="SFILL")</formula>
    </cfRule>
    <cfRule type="expression" dxfId="10850" priority="20150">
      <formula>OR(AE$5="F",AE$5="Fiber")</formula>
    </cfRule>
    <cfRule type="expression" dxfId="10849" priority="20152">
      <formula>OR(AE$5="A",AE$5="AES")</formula>
    </cfRule>
    <cfRule type="expression" dxfId="10848" priority="20154">
      <formula>AND(AE$5&lt;&gt;"SFILL",AE$5&lt;&gt;"HFILL",AE$5&lt;&gt;"F",AE$5&lt;&gt;"Fiber",AE$5&lt;&gt;"S",AE$5&lt;&gt;"STD",AE$5&lt;&gt;"A",AE$5&lt;&gt;"AES",AE$5&lt;&gt;"E",AE$5&lt;&gt;"EMB",AE$5&lt;&gt;"M",AE$5&lt;&gt;"MADI",AE$5&lt;&gt;"",AE$5&lt;&gt;" ")</formula>
    </cfRule>
    <cfRule type="expression" dxfId="10847" priority="20155">
      <formula>OR(AE$5="",AE$5=" ")</formula>
    </cfRule>
    <cfRule type="expression" dxfId="10846" priority="20156">
      <formula>OR(AE$5="M",AE$5="MADI")</formula>
    </cfRule>
    <cfRule type="expression" dxfId="10845" priority="20157">
      <formula>OR(AE$5="E",AE$5="EMB")</formula>
    </cfRule>
    <cfRule type="expression" dxfId="10844" priority="20158">
      <formula>OR(AE$5="S",AE$5="STD")</formula>
    </cfRule>
  </conditionalFormatting>
  <conditionalFormatting sqref="AC6:AC40">
    <cfRule type="expression" dxfId="10843" priority="20128">
      <formula>(AC$5="HFILL")</formula>
    </cfRule>
    <cfRule type="expression" dxfId="10842" priority="20131">
      <formula>(AC$5="SFILL")</formula>
    </cfRule>
    <cfRule type="expression" dxfId="10841" priority="20133">
      <formula>OR(AC$5="F",AC$5="Fiber")</formula>
    </cfRule>
    <cfRule type="expression" dxfId="10840" priority="20135">
      <formula>OR(AC$5="A",AC$5="AES")</formula>
    </cfRule>
    <cfRule type="expression" dxfId="10839" priority="20141">
      <formula>AND(AC$5&lt;&gt;"SFILL",$BK$5&lt;&gt;"HFILL",AC$5&lt;&gt;"F",AC$5&lt;&gt;"Fiber",AC$5&lt;&gt;"S",AC$5&lt;&gt;"STD",AC$5&lt;&gt;"A",AC$5&lt;&gt;"AES",AC$5&lt;&gt;"E",AC$5&lt;&gt;"EMB",AC$5&lt;&gt;"M",AC$5&lt;&gt;"MADI",AC$5&lt;&gt;"",AC$5&lt;&gt;" ")</formula>
    </cfRule>
    <cfRule type="expression" dxfId="10838" priority="20142">
      <formula>OR(AC$5="",AC$5=" ")</formula>
    </cfRule>
    <cfRule type="expression" dxfId="10837" priority="20143">
      <formula>OR(AC$5="M",AC$5="MADI")</formula>
    </cfRule>
    <cfRule type="expression" dxfId="10836" priority="20144">
      <formula>OR(AC$5="E",AC$5="EMB")</formula>
    </cfRule>
    <cfRule type="expression" dxfId="10835" priority="20145">
      <formula>OR(AC$5="S",AC$5="STD")</formula>
    </cfRule>
  </conditionalFormatting>
  <conditionalFormatting sqref="AD6:AD40">
    <cfRule type="expression" dxfId="10834" priority="20129">
      <formula>(AC$5="HFILL")</formula>
    </cfRule>
    <cfRule type="expression" dxfId="10833" priority="20130">
      <formula>(AC$5="SFILL")</formula>
    </cfRule>
    <cfRule type="expression" dxfId="10832" priority="20132">
      <formula>OR(AC$5="F",AC$5="Fiber")</formula>
    </cfRule>
    <cfRule type="expression" dxfId="10831" priority="20134">
      <formula>OR(AC$5="A",AC$5="AES")</formula>
    </cfRule>
    <cfRule type="expression" dxfId="10830" priority="20136">
      <formula>AND(AC$5&lt;&gt;"FILL",AC$5&lt;&gt;"F",AC$5&lt;&gt;"Fiber",AC$5&lt;&gt;"S",AC$5&lt;&gt;"STD",AC$5&lt;&gt;"A",AC$5&lt;&gt;"AES",AC$5&lt;&gt;"E",AC$5&lt;&gt;"EMB",AC$5&lt;&gt;"M",AC$5&lt;&gt;"MADI",AC$5&lt;&gt;"",AC$5&lt;&gt;" ")</formula>
    </cfRule>
    <cfRule type="expression" dxfId="10829" priority="20137">
      <formula>OR(AC$5="",AC$5=" ")</formula>
    </cfRule>
    <cfRule type="expression" dxfId="10828" priority="20138">
      <formula>OR(AC$5="M",AC$5="MADI")</formula>
    </cfRule>
    <cfRule type="expression" dxfId="10827" priority="20139">
      <formula>OR(AC$5="E",AC$5="EMB")</formula>
    </cfRule>
    <cfRule type="expression" dxfId="10826" priority="20140">
      <formula>OR(AC$5="S",AC$5="STD")</formula>
    </cfRule>
  </conditionalFormatting>
  <conditionalFormatting sqref="AC6:AC41">
    <cfRule type="expression" dxfId="10825" priority="20113">
      <formula>(AC$5="SFILL")</formula>
    </cfRule>
    <cfRule type="expression" dxfId="10824" priority="20115">
      <formula>OR(AC$5="F",AC$5="Fiber")</formula>
    </cfRule>
    <cfRule type="expression" dxfId="10823" priority="20117">
      <formula>OR(AC$5="A",AC$5="AES")</formula>
    </cfRule>
    <cfRule type="expression" dxfId="10822" priority="20123">
      <formula>AND(AC$5&lt;&gt;"SFILL",AC$5&lt;&gt;"HFILL",AC$5&lt;&gt;"F",AC$5&lt;&gt;"Fiber",AC$5&lt;&gt;"S",AC$5&lt;&gt;"STD",AC$5&lt;&gt;"A",AC$5&lt;&gt;"AES",AC$5&lt;&gt;"E",AC$5&lt;&gt;"EMB",AC$5&lt;&gt;"M",AC$5&lt;&gt;"MADI",AC$5&lt;&gt;"",AC$5&lt;&gt;" ")</formula>
    </cfRule>
    <cfRule type="expression" dxfId="10821" priority="20124">
      <formula>OR(AC$5="",AC$5=" ")</formula>
    </cfRule>
    <cfRule type="expression" dxfId="10820" priority="20125">
      <formula>OR(AC$5="M",AC$5="MADI")</formula>
    </cfRule>
    <cfRule type="expression" dxfId="10819" priority="20126">
      <formula>OR(AC$5="E",AC$5="EMB")</formula>
    </cfRule>
    <cfRule type="expression" dxfId="10818" priority="20127">
      <formula>OR(AC$5="S",AC$5="STD")</formula>
    </cfRule>
  </conditionalFormatting>
  <conditionalFormatting sqref="AC41">
    <cfRule type="expression" dxfId="10817" priority="20111">
      <formula>(AC$5="HFILL")</formula>
    </cfRule>
  </conditionalFormatting>
  <conditionalFormatting sqref="AD6:AD41">
    <cfRule type="expression" dxfId="10816" priority="20110">
      <formula>(AC$5="HFILL")</formula>
    </cfRule>
    <cfRule type="expression" dxfId="10815" priority="20112">
      <formula>(AC$5="SFILL")</formula>
    </cfRule>
    <cfRule type="expression" dxfId="10814" priority="20114">
      <formula>OR(AC$5="F",AC$5="Fiber")</formula>
    </cfRule>
    <cfRule type="expression" dxfId="10813" priority="20116">
      <formula>OR(AC$5="A",AC$5="AES")</formula>
    </cfRule>
    <cfRule type="expression" dxfId="10812" priority="20118">
      <formula>AND(AC$5&lt;&gt;"SFILL",AC$5&lt;&gt;"HFILL",AC$5&lt;&gt;"F",AC$5&lt;&gt;"Fiber",AC$5&lt;&gt;"S",AC$5&lt;&gt;"STD",AC$5&lt;&gt;"A",AC$5&lt;&gt;"AES",AC$5&lt;&gt;"E",AC$5&lt;&gt;"EMB",AC$5&lt;&gt;"M",AC$5&lt;&gt;"MADI",AC$5&lt;&gt;"",AC$5&lt;&gt;" ")</formula>
    </cfRule>
    <cfRule type="expression" dxfId="10811" priority="20119">
      <formula>OR(AC$5="",AC$5=" ")</formula>
    </cfRule>
    <cfRule type="expression" dxfId="10810" priority="20120">
      <formula>OR(AC$5="M",AC$5="MADI")</formula>
    </cfRule>
    <cfRule type="expression" dxfId="10809" priority="20121">
      <formula>OR(AC$5="E",AC$5="EMB")</formula>
    </cfRule>
    <cfRule type="expression" dxfId="10808" priority="20122">
      <formula>OR(AC$5="S",AC$5="STD")</formula>
    </cfRule>
  </conditionalFormatting>
  <conditionalFormatting sqref="AA6:AA40">
    <cfRule type="expression" dxfId="10807" priority="20092">
      <formula>(AA$5="HFILL")</formula>
    </cfRule>
    <cfRule type="expression" dxfId="10806" priority="20095">
      <formula>(AA$5="SFILL")</formula>
    </cfRule>
    <cfRule type="expression" dxfId="10805" priority="20097">
      <formula>OR(AA$5="F",AA$5="Fiber")</formula>
    </cfRule>
    <cfRule type="expression" dxfId="10804" priority="20099">
      <formula>OR(AA$5="A",AA$5="AES")</formula>
    </cfRule>
    <cfRule type="expression" dxfId="10803" priority="20105">
      <formula>AND(AA$5&lt;&gt;"SFILL",$BK$5&lt;&gt;"HFILL",AA$5&lt;&gt;"F",AA$5&lt;&gt;"Fiber",AA$5&lt;&gt;"S",AA$5&lt;&gt;"STD",AA$5&lt;&gt;"A",AA$5&lt;&gt;"AES",AA$5&lt;&gt;"E",AA$5&lt;&gt;"EMB",AA$5&lt;&gt;"M",AA$5&lt;&gt;"MADI",AA$5&lt;&gt;"",AA$5&lt;&gt;" ")</formula>
    </cfRule>
    <cfRule type="expression" dxfId="10802" priority="20106">
      <formula>OR(AA$5="",AA$5=" ")</formula>
    </cfRule>
    <cfRule type="expression" dxfId="10801" priority="20107">
      <formula>OR(AA$5="M",AA$5="MADI")</formula>
    </cfRule>
    <cfRule type="expression" dxfId="10800" priority="20108">
      <formula>OR(AA$5="E",AA$5="EMB")</formula>
    </cfRule>
    <cfRule type="expression" dxfId="10799" priority="20109">
      <formula>OR(AA$5="S",AA$5="STD")</formula>
    </cfRule>
  </conditionalFormatting>
  <conditionalFormatting sqref="AB6:AB40">
    <cfRule type="expression" dxfId="10798" priority="20093">
      <formula>(AA$5="HFILL")</formula>
    </cfRule>
    <cfRule type="expression" dxfId="10797" priority="20094">
      <formula>(AA$5="SFILL")</formula>
    </cfRule>
    <cfRule type="expression" dxfId="10796" priority="20096">
      <formula>OR(AA$5="F",AA$5="Fiber")</formula>
    </cfRule>
    <cfRule type="expression" dxfId="10795" priority="20098">
      <formula>OR(AA$5="A",AA$5="AES")</formula>
    </cfRule>
    <cfRule type="expression" dxfId="10794" priority="20100">
      <formula>AND(AA$5&lt;&gt;"FILL",AA$5&lt;&gt;"F",AA$5&lt;&gt;"Fiber",AA$5&lt;&gt;"S",AA$5&lt;&gt;"STD",AA$5&lt;&gt;"A",AA$5&lt;&gt;"AES",AA$5&lt;&gt;"E",AA$5&lt;&gt;"EMB",AA$5&lt;&gt;"M",AA$5&lt;&gt;"MADI",AA$5&lt;&gt;"",AA$5&lt;&gt;" ")</formula>
    </cfRule>
    <cfRule type="expression" dxfId="10793" priority="20101">
      <formula>OR(AA$5="",AA$5=" ")</formula>
    </cfRule>
    <cfRule type="expression" dxfId="10792" priority="20102">
      <formula>OR(AA$5="M",AA$5="MADI")</formula>
    </cfRule>
    <cfRule type="expression" dxfId="10791" priority="20103">
      <formula>OR(AA$5="E",AA$5="EMB")</formula>
    </cfRule>
    <cfRule type="expression" dxfId="10790" priority="20104">
      <formula>OR(AA$5="S",AA$5="STD")</formula>
    </cfRule>
  </conditionalFormatting>
  <conditionalFormatting sqref="AA6:AA41">
    <cfRule type="expression" dxfId="10789" priority="20077">
      <formula>(AA$5="SFILL")</formula>
    </cfRule>
    <cfRule type="expression" dxfId="10788" priority="20079">
      <formula>OR(AA$5="F",AA$5="Fiber")</formula>
    </cfRule>
    <cfRule type="expression" dxfId="10787" priority="20081">
      <formula>OR(AA$5="A",AA$5="AES")</formula>
    </cfRule>
    <cfRule type="expression" dxfId="10786" priority="20087">
      <formula>AND(AA$5&lt;&gt;"SFILL",AA$5&lt;&gt;"HFILL",AA$5&lt;&gt;"F",AA$5&lt;&gt;"Fiber",AA$5&lt;&gt;"S",AA$5&lt;&gt;"STD",AA$5&lt;&gt;"A",AA$5&lt;&gt;"AES",AA$5&lt;&gt;"E",AA$5&lt;&gt;"EMB",AA$5&lt;&gt;"M",AA$5&lt;&gt;"MADI",AA$5&lt;&gt;"",AA$5&lt;&gt;" ")</formula>
    </cfRule>
    <cfRule type="expression" dxfId="10785" priority="20088">
      <formula>OR(AA$5="",AA$5=" ")</formula>
    </cfRule>
    <cfRule type="expression" dxfId="10784" priority="20089">
      <formula>OR(AA$5="M",AA$5="MADI")</formula>
    </cfRule>
    <cfRule type="expression" dxfId="10783" priority="20090">
      <formula>OR(AA$5="E",AA$5="EMB")</formula>
    </cfRule>
    <cfRule type="expression" dxfId="10782" priority="20091">
      <formula>OR(AA$5="S",AA$5="STD")</formula>
    </cfRule>
  </conditionalFormatting>
  <conditionalFormatting sqref="AA41">
    <cfRule type="expression" dxfId="10781" priority="20075">
      <formula>(AA$5="HFILL")</formula>
    </cfRule>
  </conditionalFormatting>
  <conditionalFormatting sqref="AB6:AB41">
    <cfRule type="expression" dxfId="10780" priority="20074">
      <formula>(AA$5="HFILL")</formula>
    </cfRule>
    <cfRule type="expression" dxfId="10779" priority="20076">
      <formula>(AA$5="SFILL")</formula>
    </cfRule>
    <cfRule type="expression" dxfId="10778" priority="20078">
      <formula>OR(AA$5="F",AA$5="Fiber")</formula>
    </cfRule>
    <cfRule type="expression" dxfId="10777" priority="20080">
      <formula>OR(AA$5="A",AA$5="AES")</formula>
    </cfRule>
    <cfRule type="expression" dxfId="10776" priority="20082">
      <formula>AND(AA$5&lt;&gt;"SFILL",AA$5&lt;&gt;"HFILL",AA$5&lt;&gt;"F",AA$5&lt;&gt;"Fiber",AA$5&lt;&gt;"S",AA$5&lt;&gt;"STD",AA$5&lt;&gt;"A",AA$5&lt;&gt;"AES",AA$5&lt;&gt;"E",AA$5&lt;&gt;"EMB",AA$5&lt;&gt;"M",AA$5&lt;&gt;"MADI",AA$5&lt;&gt;"",AA$5&lt;&gt;" ")</formula>
    </cfRule>
    <cfRule type="expression" dxfId="10775" priority="20083">
      <formula>OR(AA$5="",AA$5=" ")</formula>
    </cfRule>
    <cfRule type="expression" dxfId="10774" priority="20084">
      <formula>OR(AA$5="M",AA$5="MADI")</formula>
    </cfRule>
    <cfRule type="expression" dxfId="10773" priority="20085">
      <formula>OR(AA$5="E",AA$5="EMB")</formula>
    </cfRule>
    <cfRule type="expression" dxfId="10772" priority="20086">
      <formula>OR(AA$5="S",AA$5="STD")</formula>
    </cfRule>
  </conditionalFormatting>
  <conditionalFormatting sqref="Y6:Y40">
    <cfRule type="expression" dxfId="10771" priority="20056">
      <formula>(Y$5="HFILL")</formula>
    </cfRule>
    <cfRule type="expression" dxfId="10770" priority="20059">
      <formula>(Y$5="SFILL")</formula>
    </cfRule>
    <cfRule type="expression" dxfId="10769" priority="20061">
      <formula>OR(Y$5="F",Y$5="Fiber")</formula>
    </cfRule>
    <cfRule type="expression" dxfId="10768" priority="20063">
      <formula>OR(Y$5="A",Y$5="AES")</formula>
    </cfRule>
    <cfRule type="expression" dxfId="10767" priority="20069">
      <formula>AND(Y$5&lt;&gt;"SFILL",$BK$5&lt;&gt;"HFILL",Y$5&lt;&gt;"F",Y$5&lt;&gt;"Fiber",Y$5&lt;&gt;"S",Y$5&lt;&gt;"STD",Y$5&lt;&gt;"A",Y$5&lt;&gt;"AES",Y$5&lt;&gt;"E",Y$5&lt;&gt;"EMB",Y$5&lt;&gt;"M",Y$5&lt;&gt;"MADI",Y$5&lt;&gt;"",Y$5&lt;&gt;" ")</formula>
    </cfRule>
    <cfRule type="expression" dxfId="10766" priority="20070">
      <formula>OR(Y$5="",Y$5=" ")</formula>
    </cfRule>
    <cfRule type="expression" dxfId="10765" priority="20071">
      <formula>OR(Y$5="M",Y$5="MADI")</formula>
    </cfRule>
    <cfRule type="expression" dxfId="10764" priority="20072">
      <formula>OR(Y$5="E",Y$5="EMB")</formula>
    </cfRule>
    <cfRule type="expression" dxfId="10763" priority="20073">
      <formula>OR(Y$5="S",Y$5="STD")</formula>
    </cfRule>
  </conditionalFormatting>
  <conditionalFormatting sqref="Z6:Z40">
    <cfRule type="expression" dxfId="10762" priority="20057">
      <formula>(Y$5="HFILL")</formula>
    </cfRule>
    <cfRule type="expression" dxfId="10761" priority="20058">
      <formula>(Y$5="SFILL")</formula>
    </cfRule>
    <cfRule type="expression" dxfId="10760" priority="20060">
      <formula>OR(Y$5="F",Y$5="Fiber")</formula>
    </cfRule>
    <cfRule type="expression" dxfId="10759" priority="20062">
      <formula>OR(Y$5="A",Y$5="AES")</formula>
    </cfRule>
    <cfRule type="expression" dxfId="10758" priority="20064">
      <formula>AND(Y$5&lt;&gt;"FILL",Y$5&lt;&gt;"F",Y$5&lt;&gt;"Fiber",Y$5&lt;&gt;"S",Y$5&lt;&gt;"STD",Y$5&lt;&gt;"A",Y$5&lt;&gt;"AES",Y$5&lt;&gt;"E",Y$5&lt;&gt;"EMB",Y$5&lt;&gt;"M",Y$5&lt;&gt;"MADI",Y$5&lt;&gt;"",Y$5&lt;&gt;" ")</formula>
    </cfRule>
    <cfRule type="expression" dxfId="10757" priority="20065">
      <formula>OR(Y$5="",Y$5=" ")</formula>
    </cfRule>
    <cfRule type="expression" dxfId="10756" priority="20066">
      <formula>OR(Y$5="M",Y$5="MADI")</formula>
    </cfRule>
    <cfRule type="expression" dxfId="10755" priority="20067">
      <formula>OR(Y$5="E",Y$5="EMB")</formula>
    </cfRule>
    <cfRule type="expression" dxfId="10754" priority="20068">
      <formula>OR(Y$5="S",Y$5="STD")</formula>
    </cfRule>
  </conditionalFormatting>
  <conditionalFormatting sqref="Y6:Y41">
    <cfRule type="expression" dxfId="10753" priority="20041">
      <formula>(Y$5="SFILL")</formula>
    </cfRule>
    <cfRule type="expression" dxfId="10752" priority="20043">
      <formula>OR(Y$5="F",Y$5="Fiber")</formula>
    </cfRule>
    <cfRule type="expression" dxfId="10751" priority="20045">
      <formula>OR(Y$5="A",Y$5="AES")</formula>
    </cfRule>
    <cfRule type="expression" dxfId="10750" priority="20051">
      <formula>AND(Y$5&lt;&gt;"SFILL",Y$5&lt;&gt;"HFILL",Y$5&lt;&gt;"F",Y$5&lt;&gt;"Fiber",Y$5&lt;&gt;"S",Y$5&lt;&gt;"STD",Y$5&lt;&gt;"A",Y$5&lt;&gt;"AES",Y$5&lt;&gt;"E",Y$5&lt;&gt;"EMB",Y$5&lt;&gt;"M",Y$5&lt;&gt;"MADI",Y$5&lt;&gt;"",Y$5&lt;&gt;" ")</formula>
    </cfRule>
    <cfRule type="expression" dxfId="10749" priority="20052">
      <formula>OR(Y$5="",Y$5=" ")</formula>
    </cfRule>
    <cfRule type="expression" dxfId="10748" priority="20053">
      <formula>OR(Y$5="M",Y$5="MADI")</formula>
    </cfRule>
    <cfRule type="expression" dxfId="10747" priority="20054">
      <formula>OR(Y$5="E",Y$5="EMB")</formula>
    </cfRule>
    <cfRule type="expression" dxfId="10746" priority="20055">
      <formula>OR(Y$5="S",Y$5="STD")</formula>
    </cfRule>
  </conditionalFormatting>
  <conditionalFormatting sqref="Y41">
    <cfRule type="expression" dxfId="10745" priority="20039">
      <formula>(Y$5="HFILL")</formula>
    </cfRule>
  </conditionalFormatting>
  <conditionalFormatting sqref="Z6:Z41">
    <cfRule type="expression" dxfId="10744" priority="20038">
      <formula>(Y$5="HFILL")</formula>
    </cfRule>
    <cfRule type="expression" dxfId="10743" priority="20040">
      <formula>(Y$5="SFILL")</formula>
    </cfRule>
    <cfRule type="expression" dxfId="10742" priority="20042">
      <formula>OR(Y$5="F",Y$5="Fiber")</formula>
    </cfRule>
    <cfRule type="expression" dxfId="10741" priority="20044">
      <formula>OR(Y$5="A",Y$5="AES")</formula>
    </cfRule>
    <cfRule type="expression" dxfId="10740" priority="20046">
      <formula>AND(Y$5&lt;&gt;"SFILL",Y$5&lt;&gt;"HFILL",Y$5&lt;&gt;"F",Y$5&lt;&gt;"Fiber",Y$5&lt;&gt;"S",Y$5&lt;&gt;"STD",Y$5&lt;&gt;"A",Y$5&lt;&gt;"AES",Y$5&lt;&gt;"E",Y$5&lt;&gt;"EMB",Y$5&lt;&gt;"M",Y$5&lt;&gt;"MADI",Y$5&lt;&gt;"",Y$5&lt;&gt;" ")</formula>
    </cfRule>
    <cfRule type="expression" dxfId="10739" priority="20047">
      <formula>OR(Y$5="",Y$5=" ")</formula>
    </cfRule>
    <cfRule type="expression" dxfId="10738" priority="20048">
      <formula>OR(Y$5="M",Y$5="MADI")</formula>
    </cfRule>
    <cfRule type="expression" dxfId="10737" priority="20049">
      <formula>OR(Y$5="E",Y$5="EMB")</formula>
    </cfRule>
    <cfRule type="expression" dxfId="10736" priority="20050">
      <formula>OR(Y$5="S",Y$5="STD")</formula>
    </cfRule>
  </conditionalFormatting>
  <conditionalFormatting sqref="W6:W40">
    <cfRule type="expression" dxfId="10735" priority="20020">
      <formula>(W$5="HFILL")</formula>
    </cfRule>
    <cfRule type="expression" dxfId="10734" priority="20023">
      <formula>(W$5="SFILL")</formula>
    </cfRule>
    <cfRule type="expression" dxfId="10733" priority="20025">
      <formula>OR(W$5="F",W$5="Fiber")</formula>
    </cfRule>
    <cfRule type="expression" dxfId="10732" priority="20027">
      <formula>OR(W$5="A",W$5="AES")</formula>
    </cfRule>
    <cfRule type="expression" dxfId="10731" priority="20033">
      <formula>AND(W$5&lt;&gt;"SFILL",$BK$5&lt;&gt;"HFILL",W$5&lt;&gt;"F",W$5&lt;&gt;"Fiber",W$5&lt;&gt;"S",W$5&lt;&gt;"STD",W$5&lt;&gt;"A",W$5&lt;&gt;"AES",W$5&lt;&gt;"E",W$5&lt;&gt;"EMB",W$5&lt;&gt;"M",W$5&lt;&gt;"MADI",W$5&lt;&gt;"",W$5&lt;&gt;" ")</formula>
    </cfRule>
    <cfRule type="expression" dxfId="10730" priority="20034">
      <formula>OR(W$5="",W$5=" ")</formula>
    </cfRule>
    <cfRule type="expression" dxfId="10729" priority="20035">
      <formula>OR(W$5="M",W$5="MADI")</formula>
    </cfRule>
    <cfRule type="expression" dxfId="10728" priority="20036">
      <formula>OR(W$5="E",W$5="EMB")</formula>
    </cfRule>
    <cfRule type="expression" dxfId="10727" priority="20037">
      <formula>OR(W$5="S",W$5="STD")</formula>
    </cfRule>
  </conditionalFormatting>
  <conditionalFormatting sqref="X6:X40">
    <cfRule type="expression" dxfId="10726" priority="20021">
      <formula>(W$5="HFILL")</formula>
    </cfRule>
    <cfRule type="expression" dxfId="10725" priority="20022">
      <formula>(W$5="SFILL")</formula>
    </cfRule>
    <cfRule type="expression" dxfId="10724" priority="20024">
      <formula>OR(W$5="F",W$5="Fiber")</formula>
    </cfRule>
    <cfRule type="expression" dxfId="10723" priority="20026">
      <formula>OR(W$5="A",W$5="AES")</formula>
    </cfRule>
    <cfRule type="expression" dxfId="10722" priority="20028">
      <formula>AND(W$5&lt;&gt;"FILL",W$5&lt;&gt;"F",W$5&lt;&gt;"Fiber",W$5&lt;&gt;"S",W$5&lt;&gt;"STD",W$5&lt;&gt;"A",W$5&lt;&gt;"AES",W$5&lt;&gt;"E",W$5&lt;&gt;"EMB",W$5&lt;&gt;"M",W$5&lt;&gt;"MADI",W$5&lt;&gt;"",W$5&lt;&gt;" ")</formula>
    </cfRule>
    <cfRule type="expression" dxfId="10721" priority="20029">
      <formula>OR(W$5="",W$5=" ")</formula>
    </cfRule>
    <cfRule type="expression" dxfId="10720" priority="20030">
      <formula>OR(W$5="M",W$5="MADI")</formula>
    </cfRule>
    <cfRule type="expression" dxfId="10719" priority="20031">
      <formula>OR(W$5="E",W$5="EMB")</formula>
    </cfRule>
    <cfRule type="expression" dxfId="10718" priority="20032">
      <formula>OR(W$5="S",W$5="STD")</formula>
    </cfRule>
  </conditionalFormatting>
  <conditionalFormatting sqref="W6:W41">
    <cfRule type="expression" dxfId="10717" priority="20005">
      <formula>(W$5="SFILL")</formula>
    </cfRule>
    <cfRule type="expression" dxfId="10716" priority="20007">
      <formula>OR(W$5="F",W$5="Fiber")</formula>
    </cfRule>
    <cfRule type="expression" dxfId="10715" priority="20009">
      <formula>OR(W$5="A",W$5="AES")</formula>
    </cfRule>
    <cfRule type="expression" dxfId="10714" priority="20015">
      <formula>AND(W$5&lt;&gt;"SFILL",W$5&lt;&gt;"HFILL",W$5&lt;&gt;"F",W$5&lt;&gt;"Fiber",W$5&lt;&gt;"S",W$5&lt;&gt;"STD",W$5&lt;&gt;"A",W$5&lt;&gt;"AES",W$5&lt;&gt;"E",W$5&lt;&gt;"EMB",W$5&lt;&gt;"M",W$5&lt;&gt;"MADI",W$5&lt;&gt;"",W$5&lt;&gt;" ")</formula>
    </cfRule>
    <cfRule type="expression" dxfId="10713" priority="20016">
      <formula>OR(W$5="",W$5=" ")</formula>
    </cfRule>
    <cfRule type="expression" dxfId="10712" priority="20017">
      <formula>OR(W$5="M",W$5="MADI")</formula>
    </cfRule>
    <cfRule type="expression" dxfId="10711" priority="20018">
      <formula>OR(W$5="E",W$5="EMB")</formula>
    </cfRule>
    <cfRule type="expression" dxfId="10710" priority="20019">
      <formula>OR(W$5="S",W$5="STD")</formula>
    </cfRule>
  </conditionalFormatting>
  <conditionalFormatting sqref="W41">
    <cfRule type="expression" dxfId="10709" priority="20003">
      <formula>(W$5="HFILL")</formula>
    </cfRule>
  </conditionalFormatting>
  <conditionalFormatting sqref="X6:X41">
    <cfRule type="expression" dxfId="10708" priority="20002">
      <formula>(W$5="HFILL")</formula>
    </cfRule>
    <cfRule type="expression" dxfId="10707" priority="20004">
      <formula>(W$5="SFILL")</formula>
    </cfRule>
    <cfRule type="expression" dxfId="10706" priority="20006">
      <formula>OR(W$5="F",W$5="Fiber")</formula>
    </cfRule>
    <cfRule type="expression" dxfId="10705" priority="20008">
      <formula>OR(W$5="A",W$5="AES")</formula>
    </cfRule>
    <cfRule type="expression" dxfId="10704" priority="20010">
      <formula>AND(W$5&lt;&gt;"SFILL",W$5&lt;&gt;"HFILL",W$5&lt;&gt;"F",W$5&lt;&gt;"Fiber",W$5&lt;&gt;"S",W$5&lt;&gt;"STD",W$5&lt;&gt;"A",W$5&lt;&gt;"AES",W$5&lt;&gt;"E",W$5&lt;&gt;"EMB",W$5&lt;&gt;"M",W$5&lt;&gt;"MADI",W$5&lt;&gt;"",W$5&lt;&gt;" ")</formula>
    </cfRule>
    <cfRule type="expression" dxfId="10703" priority="20011">
      <formula>OR(W$5="",W$5=" ")</formula>
    </cfRule>
    <cfRule type="expression" dxfId="10702" priority="20012">
      <formula>OR(W$5="M",W$5="MADI")</formula>
    </cfRule>
    <cfRule type="expression" dxfId="10701" priority="20013">
      <formula>OR(W$5="E",W$5="EMB")</formula>
    </cfRule>
    <cfRule type="expression" dxfId="10700" priority="20014">
      <formula>OR(W$5="S",W$5="STD")</formula>
    </cfRule>
  </conditionalFormatting>
  <conditionalFormatting sqref="U6:U40">
    <cfRule type="expression" dxfId="10699" priority="19984">
      <formula>(U$5="HFILL")</formula>
    </cfRule>
    <cfRule type="expression" dxfId="10698" priority="19987">
      <formula>(U$5="SFILL")</formula>
    </cfRule>
    <cfRule type="expression" dxfId="10697" priority="19989">
      <formula>OR(U$5="F",U$5="Fiber")</formula>
    </cfRule>
    <cfRule type="expression" dxfId="10696" priority="19991">
      <formula>OR(U$5="A",U$5="AES")</formula>
    </cfRule>
    <cfRule type="expression" dxfId="10695" priority="19997">
      <formula>AND(U$5&lt;&gt;"SFILL",$BK$5&lt;&gt;"HFILL",U$5&lt;&gt;"F",U$5&lt;&gt;"Fiber",U$5&lt;&gt;"S",U$5&lt;&gt;"STD",U$5&lt;&gt;"A",U$5&lt;&gt;"AES",U$5&lt;&gt;"E",U$5&lt;&gt;"EMB",U$5&lt;&gt;"M",U$5&lt;&gt;"MADI",U$5&lt;&gt;"",U$5&lt;&gt;" ")</formula>
    </cfRule>
    <cfRule type="expression" dxfId="10694" priority="19998">
      <formula>OR(U$5="",U$5=" ")</formula>
    </cfRule>
    <cfRule type="expression" dxfId="10693" priority="19999">
      <formula>OR(U$5="M",U$5="MADI")</formula>
    </cfRule>
    <cfRule type="expression" dxfId="10692" priority="20000">
      <formula>OR(U$5="E",U$5="EMB")</formula>
    </cfRule>
    <cfRule type="expression" dxfId="10691" priority="20001">
      <formula>OR(U$5="S",U$5="STD")</formula>
    </cfRule>
  </conditionalFormatting>
  <conditionalFormatting sqref="V6:V40">
    <cfRule type="expression" dxfId="10690" priority="19985">
      <formula>(U$5="HFILL")</formula>
    </cfRule>
    <cfRule type="expression" dxfId="10689" priority="19986">
      <formula>(U$5="SFILL")</formula>
    </cfRule>
    <cfRule type="expression" dxfId="10688" priority="19988">
      <formula>OR(U$5="F",U$5="Fiber")</formula>
    </cfRule>
    <cfRule type="expression" dxfId="10687" priority="19990">
      <formula>OR(U$5="A",U$5="AES")</formula>
    </cfRule>
    <cfRule type="expression" dxfId="10686" priority="19992">
      <formula>AND(U$5&lt;&gt;"FILL",U$5&lt;&gt;"F",U$5&lt;&gt;"Fiber",U$5&lt;&gt;"S",U$5&lt;&gt;"STD",U$5&lt;&gt;"A",U$5&lt;&gt;"AES",U$5&lt;&gt;"E",U$5&lt;&gt;"EMB",U$5&lt;&gt;"M",U$5&lt;&gt;"MADI",U$5&lt;&gt;"",U$5&lt;&gt;" ")</formula>
    </cfRule>
    <cfRule type="expression" dxfId="10685" priority="19993">
      <formula>OR(U$5="",U$5=" ")</formula>
    </cfRule>
    <cfRule type="expression" dxfId="10684" priority="19994">
      <formula>OR(U$5="M",U$5="MADI")</formula>
    </cfRule>
    <cfRule type="expression" dxfId="10683" priority="19995">
      <formula>OR(U$5="E",U$5="EMB")</formula>
    </cfRule>
    <cfRule type="expression" dxfId="10682" priority="19996">
      <formula>OR(U$5="S",U$5="STD")</formula>
    </cfRule>
  </conditionalFormatting>
  <conditionalFormatting sqref="U6:U41">
    <cfRule type="expression" dxfId="10681" priority="19969">
      <formula>(U$5="SFILL")</formula>
    </cfRule>
    <cfRule type="expression" dxfId="10680" priority="19971">
      <formula>OR(U$5="F",U$5="Fiber")</formula>
    </cfRule>
    <cfRule type="expression" dxfId="10679" priority="19973">
      <formula>OR(U$5="A",U$5="AES")</formula>
    </cfRule>
    <cfRule type="expression" dxfId="10678" priority="19979">
      <formula>AND(U$5&lt;&gt;"SFILL",U$5&lt;&gt;"HFILL",U$5&lt;&gt;"F",U$5&lt;&gt;"Fiber",U$5&lt;&gt;"S",U$5&lt;&gt;"STD",U$5&lt;&gt;"A",U$5&lt;&gt;"AES",U$5&lt;&gt;"E",U$5&lt;&gt;"EMB",U$5&lt;&gt;"M",U$5&lt;&gt;"MADI",U$5&lt;&gt;"",U$5&lt;&gt;" ")</formula>
    </cfRule>
    <cfRule type="expression" dxfId="10677" priority="19980">
      <formula>OR(U$5="",U$5=" ")</formula>
    </cfRule>
    <cfRule type="expression" dxfId="10676" priority="19981">
      <formula>OR(U$5="M",U$5="MADI")</formula>
    </cfRule>
    <cfRule type="expression" dxfId="10675" priority="19982">
      <formula>OR(U$5="E",U$5="EMB")</formula>
    </cfRule>
    <cfRule type="expression" dxfId="10674" priority="19983">
      <formula>OR(U$5="S",U$5="STD")</formula>
    </cfRule>
  </conditionalFormatting>
  <conditionalFormatting sqref="U41">
    <cfRule type="expression" dxfId="10673" priority="19967">
      <formula>(U$5="HFILL")</formula>
    </cfRule>
  </conditionalFormatting>
  <conditionalFormatting sqref="V6:V41">
    <cfRule type="expression" dxfId="10672" priority="19966">
      <formula>(U$5="HFILL")</formula>
    </cfRule>
    <cfRule type="expression" dxfId="10671" priority="19968">
      <formula>(U$5="SFILL")</formula>
    </cfRule>
    <cfRule type="expression" dxfId="10670" priority="19970">
      <formula>OR(U$5="F",U$5="Fiber")</formula>
    </cfRule>
    <cfRule type="expression" dxfId="10669" priority="19972">
      <formula>OR(U$5="A",U$5="AES")</formula>
    </cfRule>
    <cfRule type="expression" dxfId="10668" priority="19974">
      <formula>AND(U$5&lt;&gt;"SFILL",U$5&lt;&gt;"HFILL",U$5&lt;&gt;"F",U$5&lt;&gt;"Fiber",U$5&lt;&gt;"S",U$5&lt;&gt;"STD",U$5&lt;&gt;"A",U$5&lt;&gt;"AES",U$5&lt;&gt;"E",U$5&lt;&gt;"EMB",U$5&lt;&gt;"M",U$5&lt;&gt;"MADI",U$5&lt;&gt;"",U$5&lt;&gt;" ")</formula>
    </cfRule>
    <cfRule type="expression" dxfId="10667" priority="19975">
      <formula>OR(U$5="",U$5=" ")</formula>
    </cfRule>
    <cfRule type="expression" dxfId="10666" priority="19976">
      <formula>OR(U$5="M",U$5="MADI")</formula>
    </cfRule>
    <cfRule type="expression" dxfId="10665" priority="19977">
      <formula>OR(U$5="E",U$5="EMB")</formula>
    </cfRule>
    <cfRule type="expression" dxfId="10664" priority="19978">
      <formula>OR(U$5="S",U$5="STD")</formula>
    </cfRule>
  </conditionalFormatting>
  <conditionalFormatting sqref="S6:S40">
    <cfRule type="expression" dxfId="10663" priority="19948">
      <formula>(S$5="HFILL")</formula>
    </cfRule>
    <cfRule type="expression" dxfId="10662" priority="19951">
      <formula>(S$5="SFILL")</formula>
    </cfRule>
    <cfRule type="expression" dxfId="10661" priority="19953">
      <formula>OR(S$5="F",S$5="Fiber")</formula>
    </cfRule>
    <cfRule type="expression" dxfId="10660" priority="19955">
      <formula>OR(S$5="A",S$5="AES")</formula>
    </cfRule>
    <cfRule type="expression" dxfId="10659" priority="19961">
      <formula>AND(S$5&lt;&gt;"SFILL",$BK$5&lt;&gt;"HFILL",S$5&lt;&gt;"F",S$5&lt;&gt;"Fiber",S$5&lt;&gt;"S",S$5&lt;&gt;"STD",S$5&lt;&gt;"A",S$5&lt;&gt;"AES",S$5&lt;&gt;"E",S$5&lt;&gt;"EMB",S$5&lt;&gt;"M",S$5&lt;&gt;"MADI",S$5&lt;&gt;"",S$5&lt;&gt;" ")</formula>
    </cfRule>
    <cfRule type="expression" dxfId="10658" priority="19962">
      <formula>OR(S$5="",S$5=" ")</formula>
    </cfRule>
    <cfRule type="expression" dxfId="10657" priority="19963">
      <formula>OR(S$5="M",S$5="MADI")</formula>
    </cfRule>
    <cfRule type="expression" dxfId="10656" priority="19964">
      <formula>OR(S$5="E",S$5="EMB")</formula>
    </cfRule>
    <cfRule type="expression" dxfId="10655" priority="19965">
      <formula>OR(S$5="S",S$5="STD")</formula>
    </cfRule>
  </conditionalFormatting>
  <conditionalFormatting sqref="T6:T40">
    <cfRule type="expression" dxfId="10654" priority="19949">
      <formula>(S$5="HFILL")</formula>
    </cfRule>
    <cfRule type="expression" dxfId="10653" priority="19950">
      <formula>(S$5="SFILL")</formula>
    </cfRule>
    <cfRule type="expression" dxfId="10652" priority="19952">
      <formula>OR(S$5="F",S$5="Fiber")</formula>
    </cfRule>
    <cfRule type="expression" dxfId="10651" priority="19954">
      <formula>OR(S$5="A",S$5="AES")</formula>
    </cfRule>
    <cfRule type="expression" dxfId="10650" priority="19956">
      <formula>AND(S$5&lt;&gt;"FILL",S$5&lt;&gt;"F",S$5&lt;&gt;"Fiber",S$5&lt;&gt;"S",S$5&lt;&gt;"STD",S$5&lt;&gt;"A",S$5&lt;&gt;"AES",S$5&lt;&gt;"E",S$5&lt;&gt;"EMB",S$5&lt;&gt;"M",S$5&lt;&gt;"MADI",S$5&lt;&gt;"",S$5&lt;&gt;" ")</formula>
    </cfRule>
    <cfRule type="expression" dxfId="10649" priority="19957">
      <formula>OR(S$5="",S$5=" ")</formula>
    </cfRule>
    <cfRule type="expression" dxfId="10648" priority="19958">
      <formula>OR(S$5="M",S$5="MADI")</formula>
    </cfRule>
    <cfRule type="expression" dxfId="10647" priority="19959">
      <formula>OR(S$5="E",S$5="EMB")</formula>
    </cfRule>
    <cfRule type="expression" dxfId="10646" priority="19960">
      <formula>OR(S$5="S",S$5="STD")</formula>
    </cfRule>
  </conditionalFormatting>
  <conditionalFormatting sqref="S6:S41">
    <cfRule type="expression" dxfId="10645" priority="19933">
      <formula>(S$5="SFILL")</formula>
    </cfRule>
    <cfRule type="expression" dxfId="10644" priority="19935">
      <formula>OR(S$5="F",S$5="Fiber")</formula>
    </cfRule>
    <cfRule type="expression" dxfId="10643" priority="19937">
      <formula>OR(S$5="A",S$5="AES")</formula>
    </cfRule>
    <cfRule type="expression" dxfId="10642" priority="19943">
      <formula>AND(S$5&lt;&gt;"SFILL",S$5&lt;&gt;"HFILL",S$5&lt;&gt;"F",S$5&lt;&gt;"Fiber",S$5&lt;&gt;"S",S$5&lt;&gt;"STD",S$5&lt;&gt;"A",S$5&lt;&gt;"AES",S$5&lt;&gt;"E",S$5&lt;&gt;"EMB",S$5&lt;&gt;"M",S$5&lt;&gt;"MADI",S$5&lt;&gt;"",S$5&lt;&gt;" ")</formula>
    </cfRule>
    <cfRule type="expression" dxfId="10641" priority="19944">
      <formula>OR(S$5="",S$5=" ")</formula>
    </cfRule>
    <cfRule type="expression" dxfId="10640" priority="19945">
      <formula>OR(S$5="M",S$5="MADI")</formula>
    </cfRule>
    <cfRule type="expression" dxfId="10639" priority="19946">
      <formula>OR(S$5="E",S$5="EMB")</formula>
    </cfRule>
    <cfRule type="expression" dxfId="10638" priority="19947">
      <formula>OR(S$5="S",S$5="STD")</formula>
    </cfRule>
  </conditionalFormatting>
  <conditionalFormatting sqref="S41">
    <cfRule type="expression" dxfId="10637" priority="19931">
      <formula>(S$5="HFILL")</formula>
    </cfRule>
  </conditionalFormatting>
  <conditionalFormatting sqref="T6:T41">
    <cfRule type="expression" dxfId="10636" priority="19930">
      <formula>(S$5="HFILL")</formula>
    </cfRule>
    <cfRule type="expression" dxfId="10635" priority="19932">
      <formula>(S$5="SFILL")</formula>
    </cfRule>
    <cfRule type="expression" dxfId="10634" priority="19934">
      <formula>OR(S$5="F",S$5="Fiber")</formula>
    </cfRule>
    <cfRule type="expression" dxfId="10633" priority="19936">
      <formula>OR(S$5="A",S$5="AES")</formula>
    </cfRule>
    <cfRule type="expression" dxfId="10632" priority="19938">
      <formula>AND(S$5&lt;&gt;"SFILL",S$5&lt;&gt;"HFILL",S$5&lt;&gt;"F",S$5&lt;&gt;"Fiber",S$5&lt;&gt;"S",S$5&lt;&gt;"STD",S$5&lt;&gt;"A",S$5&lt;&gt;"AES",S$5&lt;&gt;"E",S$5&lt;&gt;"EMB",S$5&lt;&gt;"M",S$5&lt;&gt;"MADI",S$5&lt;&gt;"",S$5&lt;&gt;" ")</formula>
    </cfRule>
    <cfRule type="expression" dxfId="10631" priority="19939">
      <formula>OR(S$5="",S$5=" ")</formula>
    </cfRule>
    <cfRule type="expression" dxfId="10630" priority="19940">
      <formula>OR(S$5="M",S$5="MADI")</formula>
    </cfRule>
    <cfRule type="expression" dxfId="10629" priority="19941">
      <formula>OR(S$5="E",S$5="EMB")</formula>
    </cfRule>
    <cfRule type="expression" dxfId="10628" priority="19942">
      <formula>OR(S$5="S",S$5="STD")</formula>
    </cfRule>
  </conditionalFormatting>
  <conditionalFormatting sqref="Q6:Q40">
    <cfRule type="expression" dxfId="10627" priority="19912">
      <formula>(Q$5="HFILL")</formula>
    </cfRule>
    <cfRule type="expression" dxfId="10626" priority="19915">
      <formula>(Q$5="SFILL")</formula>
    </cfRule>
    <cfRule type="expression" dxfId="10625" priority="19917">
      <formula>OR(Q$5="F",Q$5="Fiber")</formula>
    </cfRule>
    <cfRule type="expression" dxfId="10624" priority="19919">
      <formula>OR(Q$5="A",Q$5="AES")</formula>
    </cfRule>
    <cfRule type="expression" dxfId="10623" priority="19925">
      <formula>AND(Q$5&lt;&gt;"SFILL",$BK$5&lt;&gt;"HFILL",Q$5&lt;&gt;"F",Q$5&lt;&gt;"Fiber",Q$5&lt;&gt;"S",Q$5&lt;&gt;"STD",Q$5&lt;&gt;"A",Q$5&lt;&gt;"AES",Q$5&lt;&gt;"E",Q$5&lt;&gt;"EMB",Q$5&lt;&gt;"M",Q$5&lt;&gt;"MADI",Q$5&lt;&gt;"",Q$5&lt;&gt;" ")</formula>
    </cfRule>
    <cfRule type="expression" dxfId="10622" priority="19926">
      <formula>OR(Q$5="",Q$5=" ")</formula>
    </cfRule>
    <cfRule type="expression" dxfId="10621" priority="19927">
      <formula>OR(Q$5="M",Q$5="MADI")</formula>
    </cfRule>
    <cfRule type="expression" dxfId="10620" priority="19928">
      <formula>OR(Q$5="E",Q$5="EMB")</formula>
    </cfRule>
    <cfRule type="expression" dxfId="10619" priority="19929">
      <formula>OR(Q$5="S",Q$5="STD")</formula>
    </cfRule>
  </conditionalFormatting>
  <conditionalFormatting sqref="R6:R40">
    <cfRule type="expression" dxfId="10618" priority="19913">
      <formula>(Q$5="HFILL")</formula>
    </cfRule>
    <cfRule type="expression" dxfId="10617" priority="19914">
      <formula>(Q$5="SFILL")</formula>
    </cfRule>
    <cfRule type="expression" dxfId="10616" priority="19916">
      <formula>OR(Q$5="F",Q$5="Fiber")</formula>
    </cfRule>
    <cfRule type="expression" dxfId="10615" priority="19918">
      <formula>OR(Q$5="A",Q$5="AES")</formula>
    </cfRule>
    <cfRule type="expression" dxfId="10614" priority="19920">
      <formula>AND(Q$5&lt;&gt;"FILL",Q$5&lt;&gt;"F",Q$5&lt;&gt;"Fiber",Q$5&lt;&gt;"S",Q$5&lt;&gt;"STD",Q$5&lt;&gt;"A",Q$5&lt;&gt;"AES",Q$5&lt;&gt;"E",Q$5&lt;&gt;"EMB",Q$5&lt;&gt;"M",Q$5&lt;&gt;"MADI",Q$5&lt;&gt;"",Q$5&lt;&gt;" ")</formula>
    </cfRule>
    <cfRule type="expression" dxfId="10613" priority="19921">
      <formula>OR(Q$5="",Q$5=" ")</formula>
    </cfRule>
    <cfRule type="expression" dxfId="10612" priority="19922">
      <formula>OR(Q$5="M",Q$5="MADI")</formula>
    </cfRule>
    <cfRule type="expression" dxfId="10611" priority="19923">
      <formula>OR(Q$5="E",Q$5="EMB")</formula>
    </cfRule>
    <cfRule type="expression" dxfId="10610" priority="19924">
      <formula>OR(Q$5="S",Q$5="STD")</formula>
    </cfRule>
  </conditionalFormatting>
  <conditionalFormatting sqref="Q6:Q41">
    <cfRule type="expression" dxfId="10609" priority="19897">
      <formula>(Q$5="SFILL")</formula>
    </cfRule>
    <cfRule type="expression" dxfId="10608" priority="19899">
      <formula>OR(Q$5="F",Q$5="Fiber")</formula>
    </cfRule>
    <cfRule type="expression" dxfId="10607" priority="19901">
      <formula>OR(Q$5="A",Q$5="AES")</formula>
    </cfRule>
    <cfRule type="expression" dxfId="10606" priority="19907">
      <formula>AND(Q$5&lt;&gt;"SFILL",Q$5&lt;&gt;"HFILL",Q$5&lt;&gt;"F",Q$5&lt;&gt;"Fiber",Q$5&lt;&gt;"S",Q$5&lt;&gt;"STD",Q$5&lt;&gt;"A",Q$5&lt;&gt;"AES",Q$5&lt;&gt;"E",Q$5&lt;&gt;"EMB",Q$5&lt;&gt;"M",Q$5&lt;&gt;"MADI",Q$5&lt;&gt;"",Q$5&lt;&gt;" ")</formula>
    </cfRule>
    <cfRule type="expression" dxfId="10605" priority="19908">
      <formula>OR(Q$5="",Q$5=" ")</formula>
    </cfRule>
    <cfRule type="expression" dxfId="10604" priority="19909">
      <formula>OR(Q$5="M",Q$5="MADI")</formula>
    </cfRule>
    <cfRule type="expression" dxfId="10603" priority="19910">
      <formula>OR(Q$5="E",Q$5="EMB")</formula>
    </cfRule>
    <cfRule type="expression" dxfId="10602" priority="19911">
      <formula>OR(Q$5="S",Q$5="STD")</formula>
    </cfRule>
  </conditionalFormatting>
  <conditionalFormatting sqref="Q41">
    <cfRule type="expression" dxfId="10601" priority="19895">
      <formula>(Q$5="HFILL")</formula>
    </cfRule>
  </conditionalFormatting>
  <conditionalFormatting sqref="R6:R41">
    <cfRule type="expression" dxfId="10600" priority="19894">
      <formula>(Q$5="HFILL")</formula>
    </cfRule>
    <cfRule type="expression" dxfId="10599" priority="19896">
      <formula>(Q$5="SFILL")</formula>
    </cfRule>
    <cfRule type="expression" dxfId="10598" priority="19898">
      <formula>OR(Q$5="F",Q$5="Fiber")</formula>
    </cfRule>
    <cfRule type="expression" dxfId="10597" priority="19900">
      <formula>OR(Q$5="A",Q$5="AES")</formula>
    </cfRule>
    <cfRule type="expression" dxfId="10596" priority="19902">
      <formula>AND(Q$5&lt;&gt;"SFILL",Q$5&lt;&gt;"HFILL",Q$5&lt;&gt;"F",Q$5&lt;&gt;"Fiber",Q$5&lt;&gt;"S",Q$5&lt;&gt;"STD",Q$5&lt;&gt;"A",Q$5&lt;&gt;"AES",Q$5&lt;&gt;"E",Q$5&lt;&gt;"EMB",Q$5&lt;&gt;"M",Q$5&lt;&gt;"MADI",Q$5&lt;&gt;"",Q$5&lt;&gt;" ")</formula>
    </cfRule>
    <cfRule type="expression" dxfId="10595" priority="19903">
      <formula>OR(Q$5="",Q$5=" ")</formula>
    </cfRule>
    <cfRule type="expression" dxfId="10594" priority="19904">
      <formula>OR(Q$5="M",Q$5="MADI")</formula>
    </cfRule>
    <cfRule type="expression" dxfId="10593" priority="19905">
      <formula>OR(Q$5="E",Q$5="EMB")</formula>
    </cfRule>
    <cfRule type="expression" dxfId="10592" priority="19906">
      <formula>OR(Q$5="S",Q$5="STD")</formula>
    </cfRule>
  </conditionalFormatting>
  <conditionalFormatting sqref="O6:O40">
    <cfRule type="expression" dxfId="10591" priority="19876">
      <formula>(O$5="HFILL")</formula>
    </cfRule>
    <cfRule type="expression" dxfId="10590" priority="19879">
      <formula>(O$5="SFILL")</formula>
    </cfRule>
    <cfRule type="expression" dxfId="10589" priority="19881">
      <formula>OR(O$5="F",O$5="Fiber")</formula>
    </cfRule>
    <cfRule type="expression" dxfId="10588" priority="19883">
      <formula>OR(O$5="A",O$5="AES")</formula>
    </cfRule>
    <cfRule type="expression" dxfId="10587" priority="19889">
      <formula>AND(O$5&lt;&gt;"SFILL",$BK$5&lt;&gt;"HFILL",O$5&lt;&gt;"F",O$5&lt;&gt;"Fiber",O$5&lt;&gt;"S",O$5&lt;&gt;"STD",O$5&lt;&gt;"A",O$5&lt;&gt;"AES",O$5&lt;&gt;"E",O$5&lt;&gt;"EMB",O$5&lt;&gt;"M",O$5&lt;&gt;"MADI",O$5&lt;&gt;"",O$5&lt;&gt;" ")</formula>
    </cfRule>
    <cfRule type="expression" dxfId="10586" priority="19890">
      <formula>OR(O$5="",O$5=" ")</formula>
    </cfRule>
    <cfRule type="expression" dxfId="10585" priority="19891">
      <formula>OR(O$5="M",O$5="MADI")</formula>
    </cfRule>
    <cfRule type="expression" dxfId="10584" priority="19892">
      <formula>OR(O$5="E",O$5="EMB")</formula>
    </cfRule>
    <cfRule type="expression" dxfId="10583" priority="19893">
      <formula>OR(O$5="S",O$5="STD")</formula>
    </cfRule>
  </conditionalFormatting>
  <conditionalFormatting sqref="P6:P40">
    <cfRule type="expression" dxfId="10582" priority="19877">
      <formula>(O$5="HFILL")</formula>
    </cfRule>
    <cfRule type="expression" dxfId="10581" priority="19878">
      <formula>(O$5="SFILL")</formula>
    </cfRule>
    <cfRule type="expression" dxfId="10580" priority="19880">
      <formula>OR(O$5="F",O$5="Fiber")</formula>
    </cfRule>
    <cfRule type="expression" dxfId="10579" priority="19882">
      <formula>OR(O$5="A",O$5="AES")</formula>
    </cfRule>
    <cfRule type="expression" dxfId="10578" priority="19884">
      <formula>AND(O$5&lt;&gt;"FILL",O$5&lt;&gt;"F",O$5&lt;&gt;"Fiber",O$5&lt;&gt;"S",O$5&lt;&gt;"STD",O$5&lt;&gt;"A",O$5&lt;&gt;"AES",O$5&lt;&gt;"E",O$5&lt;&gt;"EMB",O$5&lt;&gt;"M",O$5&lt;&gt;"MADI",O$5&lt;&gt;"",O$5&lt;&gt;" ")</formula>
    </cfRule>
    <cfRule type="expression" dxfId="10577" priority="19885">
      <formula>OR(O$5="",O$5=" ")</formula>
    </cfRule>
    <cfRule type="expression" dxfId="10576" priority="19886">
      <formula>OR(O$5="M",O$5="MADI")</formula>
    </cfRule>
    <cfRule type="expression" dxfId="10575" priority="19887">
      <formula>OR(O$5="E",O$5="EMB")</formula>
    </cfRule>
    <cfRule type="expression" dxfId="10574" priority="19888">
      <formula>OR(O$5="S",O$5="STD")</formula>
    </cfRule>
  </conditionalFormatting>
  <conditionalFormatting sqref="O6:O41">
    <cfRule type="expression" dxfId="10573" priority="19861">
      <formula>(O$5="SFILL")</formula>
    </cfRule>
    <cfRule type="expression" dxfId="10572" priority="19863">
      <formula>OR(O$5="F",O$5="Fiber")</formula>
    </cfRule>
    <cfRule type="expression" dxfId="10571" priority="19865">
      <formula>OR(O$5="A",O$5="AES")</formula>
    </cfRule>
    <cfRule type="expression" dxfId="10570" priority="19871">
      <formula>AND(O$5&lt;&gt;"SFILL",O$5&lt;&gt;"HFILL",O$5&lt;&gt;"F",O$5&lt;&gt;"Fiber",O$5&lt;&gt;"S",O$5&lt;&gt;"STD",O$5&lt;&gt;"A",O$5&lt;&gt;"AES",O$5&lt;&gt;"E",O$5&lt;&gt;"EMB",O$5&lt;&gt;"M",O$5&lt;&gt;"MADI",O$5&lt;&gt;"",O$5&lt;&gt;" ")</formula>
    </cfRule>
    <cfRule type="expression" dxfId="10569" priority="19872">
      <formula>OR(O$5="",O$5=" ")</formula>
    </cfRule>
    <cfRule type="expression" dxfId="10568" priority="19873">
      <formula>OR(O$5="M",O$5="MADI")</formula>
    </cfRule>
    <cfRule type="expression" dxfId="10567" priority="19874">
      <formula>OR(O$5="E",O$5="EMB")</formula>
    </cfRule>
    <cfRule type="expression" dxfId="10566" priority="19875">
      <formula>OR(O$5="S",O$5="STD")</formula>
    </cfRule>
  </conditionalFormatting>
  <conditionalFormatting sqref="O41">
    <cfRule type="expression" dxfId="10565" priority="19859">
      <formula>(O$5="HFILL")</formula>
    </cfRule>
  </conditionalFormatting>
  <conditionalFormatting sqref="P6:P41">
    <cfRule type="expression" dxfId="10564" priority="19858">
      <formula>(O$5="HFILL")</formula>
    </cfRule>
    <cfRule type="expression" dxfId="10563" priority="19860">
      <formula>(O$5="SFILL")</formula>
    </cfRule>
    <cfRule type="expression" dxfId="10562" priority="19862">
      <formula>OR(O$5="F",O$5="Fiber")</formula>
    </cfRule>
    <cfRule type="expression" dxfId="10561" priority="19864">
      <formula>OR(O$5="A",O$5="AES")</formula>
    </cfRule>
    <cfRule type="expression" dxfId="10560" priority="19866">
      <formula>AND(O$5&lt;&gt;"SFILL",O$5&lt;&gt;"HFILL",O$5&lt;&gt;"F",O$5&lt;&gt;"Fiber",O$5&lt;&gt;"S",O$5&lt;&gt;"STD",O$5&lt;&gt;"A",O$5&lt;&gt;"AES",O$5&lt;&gt;"E",O$5&lt;&gt;"EMB",O$5&lt;&gt;"M",O$5&lt;&gt;"MADI",O$5&lt;&gt;"",O$5&lt;&gt;" ")</formula>
    </cfRule>
    <cfRule type="expression" dxfId="10559" priority="19867">
      <formula>OR(O$5="",O$5=" ")</formula>
    </cfRule>
    <cfRule type="expression" dxfId="10558" priority="19868">
      <formula>OR(O$5="M",O$5="MADI")</formula>
    </cfRule>
    <cfRule type="expression" dxfId="10557" priority="19869">
      <formula>OR(O$5="E",O$5="EMB")</formula>
    </cfRule>
    <cfRule type="expression" dxfId="10556" priority="19870">
      <formula>OR(O$5="S",O$5="STD")</formula>
    </cfRule>
  </conditionalFormatting>
  <conditionalFormatting sqref="M6:M40">
    <cfRule type="expression" dxfId="10555" priority="19840">
      <formula>(M$5="HFILL")</formula>
    </cfRule>
    <cfRule type="expression" dxfId="10554" priority="19843">
      <formula>(M$5="SFILL")</formula>
    </cfRule>
    <cfRule type="expression" dxfId="10553" priority="19845">
      <formula>OR(M$5="F",M$5="Fiber")</formula>
    </cfRule>
    <cfRule type="expression" dxfId="10552" priority="19847">
      <formula>OR(M$5="A",M$5="AES")</formula>
    </cfRule>
    <cfRule type="expression" dxfId="10551" priority="19853">
      <formula>AND(M$5&lt;&gt;"SFILL",$BK$5&lt;&gt;"HFILL",M$5&lt;&gt;"F",M$5&lt;&gt;"Fiber",M$5&lt;&gt;"S",M$5&lt;&gt;"STD",M$5&lt;&gt;"A",M$5&lt;&gt;"AES",M$5&lt;&gt;"E",M$5&lt;&gt;"EMB",M$5&lt;&gt;"M",M$5&lt;&gt;"MADI",M$5&lt;&gt;"",M$5&lt;&gt;" ")</formula>
    </cfRule>
    <cfRule type="expression" dxfId="10550" priority="19854">
      <formula>OR(M$5="",M$5=" ")</formula>
    </cfRule>
    <cfRule type="expression" dxfId="10549" priority="19855">
      <formula>OR(M$5="M",M$5="MADI")</formula>
    </cfRule>
    <cfRule type="expression" dxfId="10548" priority="19856">
      <formula>OR(M$5="E",M$5="EMB")</formula>
    </cfRule>
    <cfRule type="expression" dxfId="10547" priority="19857">
      <formula>OR(M$5="S",M$5="STD")</formula>
    </cfRule>
  </conditionalFormatting>
  <conditionalFormatting sqref="N6:N40">
    <cfRule type="expression" dxfId="10546" priority="19841">
      <formula>(M$5="HFILL")</formula>
    </cfRule>
    <cfRule type="expression" dxfId="10545" priority="19842">
      <formula>(M$5="SFILL")</formula>
    </cfRule>
    <cfRule type="expression" dxfId="10544" priority="19844">
      <formula>OR(M$5="F",M$5="Fiber")</formula>
    </cfRule>
    <cfRule type="expression" dxfId="10543" priority="19846">
      <formula>OR(M$5="A",M$5="AES")</formula>
    </cfRule>
    <cfRule type="expression" dxfId="10542" priority="19848">
      <formula>AND(M$5&lt;&gt;"FILL",M$5&lt;&gt;"F",M$5&lt;&gt;"Fiber",M$5&lt;&gt;"S",M$5&lt;&gt;"STD",M$5&lt;&gt;"A",M$5&lt;&gt;"AES",M$5&lt;&gt;"E",M$5&lt;&gt;"EMB",M$5&lt;&gt;"M",M$5&lt;&gt;"MADI",M$5&lt;&gt;"",M$5&lt;&gt;" ")</formula>
    </cfRule>
    <cfRule type="expression" dxfId="10541" priority="19849">
      <formula>OR(M$5="",M$5=" ")</formula>
    </cfRule>
    <cfRule type="expression" dxfId="10540" priority="19850">
      <formula>OR(M$5="M",M$5="MADI")</formula>
    </cfRule>
    <cfRule type="expression" dxfId="10539" priority="19851">
      <formula>OR(M$5="E",M$5="EMB")</formula>
    </cfRule>
    <cfRule type="expression" dxfId="10538" priority="19852">
      <formula>OR(M$5="S",M$5="STD")</formula>
    </cfRule>
  </conditionalFormatting>
  <conditionalFormatting sqref="M6:M41">
    <cfRule type="expression" dxfId="10537" priority="19825">
      <formula>(M$5="SFILL")</formula>
    </cfRule>
    <cfRule type="expression" dxfId="10536" priority="19827">
      <formula>OR(M$5="F",M$5="Fiber")</formula>
    </cfRule>
    <cfRule type="expression" dxfId="10535" priority="19829">
      <formula>OR(M$5="A",M$5="AES")</formula>
    </cfRule>
    <cfRule type="expression" dxfId="10534" priority="19835">
      <formula>AND(M$5&lt;&gt;"SFILL",M$5&lt;&gt;"HFILL",M$5&lt;&gt;"F",M$5&lt;&gt;"Fiber",M$5&lt;&gt;"S",M$5&lt;&gt;"STD",M$5&lt;&gt;"A",M$5&lt;&gt;"AES",M$5&lt;&gt;"E",M$5&lt;&gt;"EMB",M$5&lt;&gt;"M",M$5&lt;&gt;"MADI",M$5&lt;&gt;"",M$5&lt;&gt;" ")</formula>
    </cfRule>
    <cfRule type="expression" dxfId="10533" priority="19836">
      <formula>OR(M$5="",M$5=" ")</formula>
    </cfRule>
    <cfRule type="expression" dxfId="10532" priority="19837">
      <formula>OR(M$5="M",M$5="MADI")</formula>
    </cfRule>
    <cfRule type="expression" dxfId="10531" priority="19838">
      <formula>OR(M$5="E",M$5="EMB")</formula>
    </cfRule>
    <cfRule type="expression" dxfId="10530" priority="19839">
      <formula>OR(M$5="S",M$5="STD")</formula>
    </cfRule>
  </conditionalFormatting>
  <conditionalFormatting sqref="M41">
    <cfRule type="expression" dxfId="10529" priority="19823">
      <formula>(M$5="HFILL")</formula>
    </cfRule>
  </conditionalFormatting>
  <conditionalFormatting sqref="N6:N41">
    <cfRule type="expression" dxfId="10528" priority="19822">
      <formula>(M$5="HFILL")</formula>
    </cfRule>
    <cfRule type="expression" dxfId="10527" priority="19824">
      <formula>(M$5="SFILL")</formula>
    </cfRule>
    <cfRule type="expression" dxfId="10526" priority="19826">
      <formula>OR(M$5="F",M$5="Fiber")</formula>
    </cfRule>
    <cfRule type="expression" dxfId="10525" priority="19828">
      <formula>OR(M$5="A",M$5="AES")</formula>
    </cfRule>
    <cfRule type="expression" dxfId="10524" priority="19830">
      <formula>AND(M$5&lt;&gt;"SFILL",M$5&lt;&gt;"HFILL",M$5&lt;&gt;"F",M$5&lt;&gt;"Fiber",M$5&lt;&gt;"S",M$5&lt;&gt;"STD",M$5&lt;&gt;"A",M$5&lt;&gt;"AES",M$5&lt;&gt;"E",M$5&lt;&gt;"EMB",M$5&lt;&gt;"M",M$5&lt;&gt;"MADI",M$5&lt;&gt;"",M$5&lt;&gt;" ")</formula>
    </cfRule>
    <cfRule type="expression" dxfId="10523" priority="19831">
      <formula>OR(M$5="",M$5=" ")</formula>
    </cfRule>
    <cfRule type="expression" dxfId="10522" priority="19832">
      <formula>OR(M$5="M",M$5="MADI")</formula>
    </cfRule>
    <cfRule type="expression" dxfId="10521" priority="19833">
      <formula>OR(M$5="E",M$5="EMB")</formula>
    </cfRule>
    <cfRule type="expression" dxfId="10520" priority="19834">
      <formula>OR(M$5="S",M$5="STD")</formula>
    </cfRule>
  </conditionalFormatting>
  <conditionalFormatting sqref="K6:K40">
    <cfRule type="expression" dxfId="10519" priority="19804">
      <formula>(K$5="HFILL")</formula>
    </cfRule>
    <cfRule type="expression" dxfId="10518" priority="19807">
      <formula>(K$5="SFILL")</formula>
    </cfRule>
    <cfRule type="expression" dxfId="10517" priority="19809">
      <formula>OR(K$5="F",K$5="Fiber")</formula>
    </cfRule>
    <cfRule type="expression" dxfId="10516" priority="19811">
      <formula>OR(K$5="A",K$5="AES")</formula>
    </cfRule>
    <cfRule type="expression" dxfId="10515" priority="19817">
      <formula>AND(K$5&lt;&gt;"SFILL",$BK$5&lt;&gt;"HFILL",K$5&lt;&gt;"F",K$5&lt;&gt;"Fiber",K$5&lt;&gt;"S",K$5&lt;&gt;"STD",K$5&lt;&gt;"A",K$5&lt;&gt;"AES",K$5&lt;&gt;"E",K$5&lt;&gt;"EMB",K$5&lt;&gt;"M",K$5&lt;&gt;"MADI",K$5&lt;&gt;"",K$5&lt;&gt;" ")</formula>
    </cfRule>
    <cfRule type="expression" dxfId="10514" priority="19818">
      <formula>OR(K$5="",K$5=" ")</formula>
    </cfRule>
    <cfRule type="expression" dxfId="10513" priority="19819">
      <formula>OR(K$5="M",K$5="MADI")</formula>
    </cfRule>
    <cfRule type="expression" dxfId="10512" priority="19820">
      <formula>OR(K$5="E",K$5="EMB")</formula>
    </cfRule>
    <cfRule type="expression" dxfId="10511" priority="19821">
      <formula>OR(K$5="S",K$5="STD")</formula>
    </cfRule>
  </conditionalFormatting>
  <conditionalFormatting sqref="L6:L40">
    <cfRule type="expression" dxfId="10510" priority="19805">
      <formula>(K$5="HFILL")</formula>
    </cfRule>
    <cfRule type="expression" dxfId="10509" priority="19806">
      <formula>(K$5="SFILL")</formula>
    </cfRule>
    <cfRule type="expression" dxfId="10508" priority="19808">
      <formula>OR(K$5="F",K$5="Fiber")</formula>
    </cfRule>
    <cfRule type="expression" dxfId="10507" priority="19810">
      <formula>OR(K$5="A",K$5="AES")</formula>
    </cfRule>
    <cfRule type="expression" dxfId="10506" priority="19812">
      <formula>AND(K$5&lt;&gt;"FILL",K$5&lt;&gt;"F",K$5&lt;&gt;"Fiber",K$5&lt;&gt;"S",K$5&lt;&gt;"STD",K$5&lt;&gt;"A",K$5&lt;&gt;"AES",K$5&lt;&gt;"E",K$5&lt;&gt;"EMB",K$5&lt;&gt;"M",K$5&lt;&gt;"MADI",K$5&lt;&gt;"",K$5&lt;&gt;" ")</formula>
    </cfRule>
    <cfRule type="expression" dxfId="10505" priority="19813">
      <formula>OR(K$5="",K$5=" ")</formula>
    </cfRule>
    <cfRule type="expression" dxfId="10504" priority="19814">
      <formula>OR(K$5="M",K$5="MADI")</formula>
    </cfRule>
    <cfRule type="expression" dxfId="10503" priority="19815">
      <formula>OR(K$5="E",K$5="EMB")</formula>
    </cfRule>
    <cfRule type="expression" dxfId="10502" priority="19816">
      <formula>OR(K$5="S",K$5="STD")</formula>
    </cfRule>
  </conditionalFormatting>
  <conditionalFormatting sqref="K6:K41">
    <cfRule type="expression" dxfId="10501" priority="19789">
      <formula>(K$5="SFILL")</formula>
    </cfRule>
    <cfRule type="expression" dxfId="10500" priority="19791">
      <formula>OR(K$5="F",K$5="Fiber")</formula>
    </cfRule>
    <cfRule type="expression" dxfId="10499" priority="19793">
      <formula>OR(K$5="A",K$5="AES")</formula>
    </cfRule>
    <cfRule type="expression" dxfId="10498" priority="19799">
      <formula>AND(K$5&lt;&gt;"SFILL",K$5&lt;&gt;"HFILL",K$5&lt;&gt;"F",K$5&lt;&gt;"Fiber",K$5&lt;&gt;"S",K$5&lt;&gt;"STD",K$5&lt;&gt;"A",K$5&lt;&gt;"AES",K$5&lt;&gt;"E",K$5&lt;&gt;"EMB",K$5&lt;&gt;"M",K$5&lt;&gt;"MADI",K$5&lt;&gt;"",K$5&lt;&gt;" ")</formula>
    </cfRule>
    <cfRule type="expression" dxfId="10497" priority="19800">
      <formula>OR(K$5="",K$5=" ")</formula>
    </cfRule>
    <cfRule type="expression" dxfId="10496" priority="19801">
      <formula>OR(K$5="M",K$5="MADI")</formula>
    </cfRule>
    <cfRule type="expression" dxfId="10495" priority="19802">
      <formula>OR(K$5="E",K$5="EMB")</formula>
    </cfRule>
    <cfRule type="expression" dxfId="10494" priority="19803">
      <formula>OR(K$5="S",K$5="STD")</formula>
    </cfRule>
  </conditionalFormatting>
  <conditionalFormatting sqref="K41">
    <cfRule type="expression" dxfId="10493" priority="19787">
      <formula>(K$5="HFILL")</formula>
    </cfRule>
  </conditionalFormatting>
  <conditionalFormatting sqref="L6:L41">
    <cfRule type="expression" dxfId="10492" priority="19786">
      <formula>(K$5="HFILL")</formula>
    </cfRule>
    <cfRule type="expression" dxfId="10491" priority="19788">
      <formula>(K$5="SFILL")</formula>
    </cfRule>
    <cfRule type="expression" dxfId="10490" priority="19790">
      <formula>OR(K$5="F",K$5="Fiber")</formula>
    </cfRule>
    <cfRule type="expression" dxfId="10489" priority="19792">
      <formula>OR(K$5="A",K$5="AES")</formula>
    </cfRule>
    <cfRule type="expression" dxfId="10488" priority="19794">
      <formula>AND(K$5&lt;&gt;"SFILL",K$5&lt;&gt;"HFILL",K$5&lt;&gt;"F",K$5&lt;&gt;"Fiber",K$5&lt;&gt;"S",K$5&lt;&gt;"STD",K$5&lt;&gt;"A",K$5&lt;&gt;"AES",K$5&lt;&gt;"E",K$5&lt;&gt;"EMB",K$5&lt;&gt;"M",K$5&lt;&gt;"MADI",K$5&lt;&gt;"",K$5&lt;&gt;" ")</formula>
    </cfRule>
    <cfRule type="expression" dxfId="10487" priority="19795">
      <formula>OR(K$5="",K$5=" ")</formula>
    </cfRule>
    <cfRule type="expression" dxfId="10486" priority="19796">
      <formula>OR(K$5="M",K$5="MADI")</formula>
    </cfRule>
    <cfRule type="expression" dxfId="10485" priority="19797">
      <formula>OR(K$5="E",K$5="EMB")</formula>
    </cfRule>
    <cfRule type="expression" dxfId="10484" priority="19798">
      <formula>OR(K$5="S",K$5="STD")</formula>
    </cfRule>
  </conditionalFormatting>
  <conditionalFormatting sqref="I6:I40">
    <cfRule type="expression" dxfId="10483" priority="19768">
      <formula>(I$5="HFILL")</formula>
    </cfRule>
    <cfRule type="expression" dxfId="10482" priority="19771">
      <formula>(I$5="SFILL")</formula>
    </cfRule>
    <cfRule type="expression" dxfId="10481" priority="19773">
      <formula>OR(I$5="F",I$5="Fiber")</formula>
    </cfRule>
    <cfRule type="expression" dxfId="10480" priority="19775">
      <formula>OR(I$5="A",I$5="AES")</formula>
    </cfRule>
    <cfRule type="expression" dxfId="10479" priority="19781">
      <formula>AND(I$5&lt;&gt;"SFILL",$BK$5&lt;&gt;"HFILL",I$5&lt;&gt;"F",I$5&lt;&gt;"Fiber",I$5&lt;&gt;"S",I$5&lt;&gt;"STD",I$5&lt;&gt;"A",I$5&lt;&gt;"AES",I$5&lt;&gt;"E",I$5&lt;&gt;"EMB",I$5&lt;&gt;"M",I$5&lt;&gt;"MADI",I$5&lt;&gt;"",I$5&lt;&gt;" ")</formula>
    </cfRule>
    <cfRule type="expression" dxfId="10478" priority="19782">
      <formula>OR(I$5="",I$5=" ")</formula>
    </cfRule>
    <cfRule type="expression" dxfId="10477" priority="19783">
      <formula>OR(I$5="M",I$5="MADI")</formula>
    </cfRule>
    <cfRule type="expression" dxfId="10476" priority="19784">
      <formula>OR(I$5="E",I$5="EMB")</formula>
    </cfRule>
    <cfRule type="expression" dxfId="10475" priority="19785">
      <formula>OR(I$5="S",I$5="STD")</formula>
    </cfRule>
  </conditionalFormatting>
  <conditionalFormatting sqref="J6:J40">
    <cfRule type="expression" dxfId="10474" priority="19769">
      <formula>(I$5="HFILL")</formula>
    </cfRule>
    <cfRule type="expression" dxfId="10473" priority="19770">
      <formula>(I$5="SFILL")</formula>
    </cfRule>
    <cfRule type="expression" dxfId="10472" priority="19772">
      <formula>OR(I$5="F",I$5="Fiber")</formula>
    </cfRule>
    <cfRule type="expression" dxfId="10471" priority="19774">
      <formula>OR(I$5="A",I$5="AES")</formula>
    </cfRule>
    <cfRule type="expression" dxfId="10470" priority="19776">
      <formula>AND(I$5&lt;&gt;"FILL",I$5&lt;&gt;"F",I$5&lt;&gt;"Fiber",I$5&lt;&gt;"S",I$5&lt;&gt;"STD",I$5&lt;&gt;"A",I$5&lt;&gt;"AES",I$5&lt;&gt;"E",I$5&lt;&gt;"EMB",I$5&lt;&gt;"M",I$5&lt;&gt;"MADI",I$5&lt;&gt;"",I$5&lt;&gt;" ")</formula>
    </cfRule>
    <cfRule type="expression" dxfId="10469" priority="19777">
      <formula>OR(I$5="",I$5=" ")</formula>
    </cfRule>
    <cfRule type="expression" dxfId="10468" priority="19778">
      <formula>OR(I$5="M",I$5="MADI")</formula>
    </cfRule>
    <cfRule type="expression" dxfId="10467" priority="19779">
      <formula>OR(I$5="E",I$5="EMB")</formula>
    </cfRule>
    <cfRule type="expression" dxfId="10466" priority="19780">
      <formula>OR(I$5="S",I$5="STD")</formula>
    </cfRule>
  </conditionalFormatting>
  <conditionalFormatting sqref="I6:I41">
    <cfRule type="expression" dxfId="10465" priority="19753">
      <formula>(I$5="SFILL")</formula>
    </cfRule>
    <cfRule type="expression" dxfId="10464" priority="19755">
      <formula>OR(I$5="F",I$5="Fiber")</formula>
    </cfRule>
    <cfRule type="expression" dxfId="10463" priority="19757">
      <formula>OR(I$5="A",I$5="AES")</formula>
    </cfRule>
    <cfRule type="expression" dxfId="10462" priority="19763">
      <formula>AND(I$5&lt;&gt;"SFILL",I$5&lt;&gt;"HFILL",I$5&lt;&gt;"F",I$5&lt;&gt;"Fiber",I$5&lt;&gt;"S",I$5&lt;&gt;"STD",I$5&lt;&gt;"A",I$5&lt;&gt;"AES",I$5&lt;&gt;"E",I$5&lt;&gt;"EMB",I$5&lt;&gt;"M",I$5&lt;&gt;"MADI",I$5&lt;&gt;"",I$5&lt;&gt;" ")</formula>
    </cfRule>
    <cfRule type="expression" dxfId="10461" priority="19764">
      <formula>OR(I$5="",I$5=" ")</formula>
    </cfRule>
    <cfRule type="expression" dxfId="10460" priority="19765">
      <formula>OR(I$5="M",I$5="MADI")</formula>
    </cfRule>
    <cfRule type="expression" dxfId="10459" priority="19766">
      <formula>OR(I$5="E",I$5="EMB")</formula>
    </cfRule>
    <cfRule type="expression" dxfId="10458" priority="19767">
      <formula>OR(I$5="S",I$5="STD")</formula>
    </cfRule>
  </conditionalFormatting>
  <conditionalFormatting sqref="I41">
    <cfRule type="expression" dxfId="10457" priority="19751">
      <formula>(I$5="HFILL")</formula>
    </cfRule>
  </conditionalFormatting>
  <conditionalFormatting sqref="J6:J41">
    <cfRule type="expression" dxfId="10456" priority="19750">
      <formula>(I$5="HFILL")</formula>
    </cfRule>
    <cfRule type="expression" dxfId="10455" priority="19752">
      <formula>(I$5="SFILL")</formula>
    </cfRule>
    <cfRule type="expression" dxfId="10454" priority="19754">
      <formula>OR(I$5="F",I$5="Fiber")</formula>
    </cfRule>
    <cfRule type="expression" dxfId="10453" priority="19756">
      <formula>OR(I$5="A",I$5="AES")</formula>
    </cfRule>
    <cfRule type="expression" dxfId="10452" priority="19758">
      <formula>AND(I$5&lt;&gt;"SFILL",I$5&lt;&gt;"HFILL",I$5&lt;&gt;"F",I$5&lt;&gt;"Fiber",I$5&lt;&gt;"S",I$5&lt;&gt;"STD",I$5&lt;&gt;"A",I$5&lt;&gt;"AES",I$5&lt;&gt;"E",I$5&lt;&gt;"EMB",I$5&lt;&gt;"M",I$5&lt;&gt;"MADI",I$5&lt;&gt;"",I$5&lt;&gt;" ")</formula>
    </cfRule>
    <cfRule type="expression" dxfId="10451" priority="19759">
      <formula>OR(I$5="",I$5=" ")</formula>
    </cfRule>
    <cfRule type="expression" dxfId="10450" priority="19760">
      <formula>OR(I$5="M",I$5="MADI")</formula>
    </cfRule>
    <cfRule type="expression" dxfId="10449" priority="19761">
      <formula>OR(I$5="E",I$5="EMB")</formula>
    </cfRule>
    <cfRule type="expression" dxfId="10448" priority="19762">
      <formula>OR(I$5="S",I$5="STD")</formula>
    </cfRule>
  </conditionalFormatting>
  <conditionalFormatting sqref="G6:G40">
    <cfRule type="expression" dxfId="10447" priority="19732">
      <formula>(G$5="HFILL")</formula>
    </cfRule>
    <cfRule type="expression" dxfId="10446" priority="19735">
      <formula>(G$5="SFILL")</formula>
    </cfRule>
    <cfRule type="expression" dxfId="10445" priority="19737">
      <formula>OR(G$5="F",G$5="Fiber")</formula>
    </cfRule>
    <cfRule type="expression" dxfId="10444" priority="19739">
      <formula>OR(G$5="A",G$5="AES")</formula>
    </cfRule>
    <cfRule type="expression" dxfId="10443" priority="19745">
      <formula>AND(G$5&lt;&gt;"SFILL",$BK$5&lt;&gt;"HFILL",G$5&lt;&gt;"F",G$5&lt;&gt;"Fiber",G$5&lt;&gt;"S",G$5&lt;&gt;"STD",G$5&lt;&gt;"A",G$5&lt;&gt;"AES",G$5&lt;&gt;"E",G$5&lt;&gt;"EMB",G$5&lt;&gt;"M",G$5&lt;&gt;"MADI",G$5&lt;&gt;"",G$5&lt;&gt;" ")</formula>
    </cfRule>
    <cfRule type="expression" dxfId="10442" priority="19746">
      <formula>OR(G$5="",G$5=" ")</formula>
    </cfRule>
    <cfRule type="expression" dxfId="10441" priority="19747">
      <formula>OR(G$5="M",G$5="MADI")</formula>
    </cfRule>
    <cfRule type="expression" dxfId="10440" priority="19748">
      <formula>OR(G$5="E",G$5="EMB")</formula>
    </cfRule>
    <cfRule type="expression" dxfId="10439" priority="19749">
      <formula>OR(G$5="S",G$5="STD")</formula>
    </cfRule>
  </conditionalFormatting>
  <conditionalFormatting sqref="H6:H40">
    <cfRule type="expression" dxfId="10438" priority="19733">
      <formula>(G$5="HFILL")</formula>
    </cfRule>
    <cfRule type="expression" dxfId="10437" priority="19734">
      <formula>(G$5="SFILL")</formula>
    </cfRule>
    <cfRule type="expression" dxfId="10436" priority="19736">
      <formula>OR(G$5="F",G$5="Fiber")</formula>
    </cfRule>
    <cfRule type="expression" dxfId="10435" priority="19738">
      <formula>OR(G$5="A",G$5="AES")</formula>
    </cfRule>
    <cfRule type="expression" dxfId="10434" priority="19740">
      <formula>AND(G$5&lt;&gt;"FILL",G$5&lt;&gt;"F",G$5&lt;&gt;"Fiber",G$5&lt;&gt;"S",G$5&lt;&gt;"STD",G$5&lt;&gt;"A",G$5&lt;&gt;"AES",G$5&lt;&gt;"E",G$5&lt;&gt;"EMB",G$5&lt;&gt;"M",G$5&lt;&gt;"MADI",G$5&lt;&gt;"",G$5&lt;&gt;" ")</formula>
    </cfRule>
    <cfRule type="expression" dxfId="10433" priority="19741">
      <formula>OR(G$5="",G$5=" ")</formula>
    </cfRule>
    <cfRule type="expression" dxfId="10432" priority="19742">
      <formula>OR(G$5="M",G$5="MADI")</formula>
    </cfRule>
    <cfRule type="expression" dxfId="10431" priority="19743">
      <formula>OR(G$5="E",G$5="EMB")</formula>
    </cfRule>
    <cfRule type="expression" dxfId="10430" priority="19744">
      <formula>OR(G$5="S",G$5="STD")</formula>
    </cfRule>
  </conditionalFormatting>
  <conditionalFormatting sqref="G6:G41">
    <cfRule type="expression" dxfId="10429" priority="19717">
      <formula>(G$5="SFILL")</formula>
    </cfRule>
    <cfRule type="expression" dxfId="10428" priority="19719">
      <formula>OR(G$5="F",G$5="Fiber")</formula>
    </cfRule>
    <cfRule type="expression" dxfId="10427" priority="19721">
      <formula>OR(G$5="A",G$5="AES")</formula>
    </cfRule>
    <cfRule type="expression" dxfId="10426" priority="19727">
      <formula>AND(G$5&lt;&gt;"SFILL",G$5&lt;&gt;"HFILL",G$5&lt;&gt;"F",G$5&lt;&gt;"Fiber",G$5&lt;&gt;"S",G$5&lt;&gt;"STD",G$5&lt;&gt;"A",G$5&lt;&gt;"AES",G$5&lt;&gt;"E",G$5&lt;&gt;"EMB",G$5&lt;&gt;"M",G$5&lt;&gt;"MADI",G$5&lt;&gt;"",G$5&lt;&gt;" ")</formula>
    </cfRule>
    <cfRule type="expression" dxfId="10425" priority="19728">
      <formula>OR(G$5="",G$5=" ")</formula>
    </cfRule>
    <cfRule type="expression" dxfId="10424" priority="19729">
      <formula>OR(G$5="M",G$5="MADI")</formula>
    </cfRule>
    <cfRule type="expression" dxfId="10423" priority="19730">
      <formula>OR(G$5="E",G$5="EMB")</formula>
    </cfRule>
    <cfRule type="expression" dxfId="10422" priority="19731">
      <formula>OR(G$5="S",G$5="STD")</formula>
    </cfRule>
  </conditionalFormatting>
  <conditionalFormatting sqref="G41">
    <cfRule type="expression" dxfId="10421" priority="19715">
      <formula>(G$5="HFILL")</formula>
    </cfRule>
  </conditionalFormatting>
  <conditionalFormatting sqref="H6:H41">
    <cfRule type="expression" dxfId="10420" priority="19714">
      <formula>(G$5="HFILL")</formula>
    </cfRule>
    <cfRule type="expression" dxfId="10419" priority="19716">
      <formula>(G$5="SFILL")</formula>
    </cfRule>
    <cfRule type="expression" dxfId="10418" priority="19718">
      <formula>OR(G$5="F",G$5="Fiber")</formula>
    </cfRule>
    <cfRule type="expression" dxfId="10417" priority="19720">
      <formula>OR(G$5="A",G$5="AES")</formula>
    </cfRule>
    <cfRule type="expression" dxfId="10416" priority="19722">
      <formula>AND(G$5&lt;&gt;"SFILL",G$5&lt;&gt;"HFILL",G$5&lt;&gt;"F",G$5&lt;&gt;"Fiber",G$5&lt;&gt;"S",G$5&lt;&gt;"STD",G$5&lt;&gt;"A",G$5&lt;&gt;"AES",G$5&lt;&gt;"E",G$5&lt;&gt;"EMB",G$5&lt;&gt;"M",G$5&lt;&gt;"MADI",G$5&lt;&gt;"",G$5&lt;&gt;" ")</formula>
    </cfRule>
    <cfRule type="expression" dxfId="10415" priority="19723">
      <formula>OR(G$5="",G$5=" ")</formula>
    </cfRule>
    <cfRule type="expression" dxfId="10414" priority="19724">
      <formula>OR(G$5="M",G$5="MADI")</formula>
    </cfRule>
    <cfRule type="expression" dxfId="10413" priority="19725">
      <formula>OR(G$5="E",G$5="EMB")</formula>
    </cfRule>
    <cfRule type="expression" dxfId="10412" priority="19726">
      <formula>OR(G$5="S",G$5="STD")</formula>
    </cfRule>
  </conditionalFormatting>
  <conditionalFormatting sqref="E6:E40">
    <cfRule type="expression" dxfId="10411" priority="19696">
      <formula>(E$5="HFILL")</formula>
    </cfRule>
    <cfRule type="expression" dxfId="10410" priority="19699">
      <formula>(E$5="SFILL")</formula>
    </cfRule>
    <cfRule type="expression" dxfId="10409" priority="19701">
      <formula>OR(E$5="F",E$5="Fiber")</formula>
    </cfRule>
    <cfRule type="expression" dxfId="10408" priority="19703">
      <formula>OR(E$5="A",E$5="AES")</formula>
    </cfRule>
    <cfRule type="expression" dxfId="10407" priority="19709">
      <formula>AND(E$5&lt;&gt;"SFILL",$BK$5&lt;&gt;"HFILL",E$5&lt;&gt;"F",E$5&lt;&gt;"Fiber",E$5&lt;&gt;"S",E$5&lt;&gt;"STD",E$5&lt;&gt;"A",E$5&lt;&gt;"AES",E$5&lt;&gt;"E",E$5&lt;&gt;"EMB",E$5&lt;&gt;"M",E$5&lt;&gt;"MADI",E$5&lt;&gt;"",E$5&lt;&gt;" ")</formula>
    </cfRule>
    <cfRule type="expression" dxfId="10406" priority="19710">
      <formula>OR(E$5="",E$5=" ")</formula>
    </cfRule>
    <cfRule type="expression" dxfId="10405" priority="19711">
      <formula>OR(E$5="M",E$5="MADI")</formula>
    </cfRule>
    <cfRule type="expression" dxfId="10404" priority="19712">
      <formula>OR(E$5="E",E$5="EMB")</formula>
    </cfRule>
    <cfRule type="expression" dxfId="10403" priority="19713">
      <formula>OR(E$5="S",E$5="STD")</formula>
    </cfRule>
  </conditionalFormatting>
  <conditionalFormatting sqref="F6:F40">
    <cfRule type="expression" dxfId="10402" priority="19697">
      <formula>(E$5="HFILL")</formula>
    </cfRule>
    <cfRule type="expression" dxfId="10401" priority="19698">
      <formula>(E$5="SFILL")</formula>
    </cfRule>
    <cfRule type="expression" dxfId="10400" priority="19700">
      <formula>OR(E$5="F",E$5="Fiber")</formula>
    </cfRule>
    <cfRule type="expression" dxfId="10399" priority="19702">
      <formula>OR(E$5="A",E$5="AES")</formula>
    </cfRule>
    <cfRule type="expression" dxfId="10398" priority="19704">
      <formula>AND(E$5&lt;&gt;"FILL",E$5&lt;&gt;"F",E$5&lt;&gt;"Fiber",E$5&lt;&gt;"S",E$5&lt;&gt;"STD",E$5&lt;&gt;"A",E$5&lt;&gt;"AES",E$5&lt;&gt;"E",E$5&lt;&gt;"EMB",E$5&lt;&gt;"M",E$5&lt;&gt;"MADI",E$5&lt;&gt;"",E$5&lt;&gt;" ")</formula>
    </cfRule>
    <cfRule type="expression" dxfId="10397" priority="19705">
      <formula>OR(E$5="",E$5=" ")</formula>
    </cfRule>
    <cfRule type="expression" dxfId="10396" priority="19706">
      <formula>OR(E$5="M",E$5="MADI")</formula>
    </cfRule>
    <cfRule type="expression" dxfId="10395" priority="19707">
      <formula>OR(E$5="E",E$5="EMB")</formula>
    </cfRule>
    <cfRule type="expression" dxfId="10394" priority="19708">
      <formula>OR(E$5="S",E$5="STD")</formula>
    </cfRule>
  </conditionalFormatting>
  <conditionalFormatting sqref="E6:E41">
    <cfRule type="expression" dxfId="10393" priority="19681">
      <formula>(E$5="SFILL")</formula>
    </cfRule>
    <cfRule type="expression" dxfId="10392" priority="19683">
      <formula>OR(E$5="F",E$5="Fiber")</formula>
    </cfRule>
    <cfRule type="expression" dxfId="10391" priority="19685">
      <formula>OR(E$5="A",E$5="AES")</formula>
    </cfRule>
    <cfRule type="expression" dxfId="10390" priority="19691">
      <formula>AND(E$5&lt;&gt;"SFILL",E$5&lt;&gt;"HFILL",E$5&lt;&gt;"F",E$5&lt;&gt;"Fiber",E$5&lt;&gt;"S",E$5&lt;&gt;"STD",E$5&lt;&gt;"A",E$5&lt;&gt;"AES",E$5&lt;&gt;"E",E$5&lt;&gt;"EMB",E$5&lt;&gt;"M",E$5&lt;&gt;"MADI",E$5&lt;&gt;"",E$5&lt;&gt;" ")</formula>
    </cfRule>
    <cfRule type="expression" dxfId="10389" priority="19692">
      <formula>OR(E$5="",E$5=" ")</formula>
    </cfRule>
    <cfRule type="expression" dxfId="10388" priority="19693">
      <formula>OR(E$5="M",E$5="MADI")</formula>
    </cfRule>
    <cfRule type="expression" dxfId="10387" priority="19694">
      <formula>OR(E$5="E",E$5="EMB")</formula>
    </cfRule>
    <cfRule type="expression" dxfId="10386" priority="19695">
      <formula>OR(E$5="S",E$5="STD")</formula>
    </cfRule>
  </conditionalFormatting>
  <conditionalFormatting sqref="E41">
    <cfRule type="expression" dxfId="10385" priority="19679">
      <formula>(E$5="HFILL")</formula>
    </cfRule>
  </conditionalFormatting>
  <conditionalFormatting sqref="F6:F41">
    <cfRule type="expression" dxfId="10384" priority="19678">
      <formula>(E$5="HFILL")</formula>
    </cfRule>
    <cfRule type="expression" dxfId="10383" priority="19680">
      <formula>(E$5="SFILL")</formula>
    </cfRule>
    <cfRule type="expression" dxfId="10382" priority="19682">
      <formula>OR(E$5="F",E$5="Fiber")</formula>
    </cfRule>
    <cfRule type="expression" dxfId="10381" priority="19684">
      <formula>OR(E$5="A",E$5="AES")</formula>
    </cfRule>
    <cfRule type="expression" dxfId="10380" priority="19686">
      <formula>AND(E$5&lt;&gt;"SFILL",E$5&lt;&gt;"HFILL",E$5&lt;&gt;"F",E$5&lt;&gt;"Fiber",E$5&lt;&gt;"S",E$5&lt;&gt;"STD",E$5&lt;&gt;"A",E$5&lt;&gt;"AES",E$5&lt;&gt;"E",E$5&lt;&gt;"EMB",E$5&lt;&gt;"M",E$5&lt;&gt;"MADI",E$5&lt;&gt;"",E$5&lt;&gt;" ")</formula>
    </cfRule>
    <cfRule type="expression" dxfId="10379" priority="19687">
      <formula>OR(E$5="",E$5=" ")</formula>
    </cfRule>
    <cfRule type="expression" dxfId="10378" priority="19688">
      <formula>OR(E$5="M",E$5="MADI")</formula>
    </cfRule>
    <cfRule type="expression" dxfId="10377" priority="19689">
      <formula>OR(E$5="E",E$5="EMB")</formula>
    </cfRule>
    <cfRule type="expression" dxfId="10376" priority="19690">
      <formula>OR(E$5="S",E$5="STD")</formula>
    </cfRule>
  </conditionalFormatting>
  <conditionalFormatting sqref="C6:C40">
    <cfRule type="expression" dxfId="10375" priority="19660">
      <formula>(C$5="HFILL")</formula>
    </cfRule>
    <cfRule type="expression" dxfId="10374" priority="19663">
      <formula>(C$5="SFILL")</formula>
    </cfRule>
    <cfRule type="expression" dxfId="10373" priority="19665">
      <formula>OR(C$5="F",C$5="Fiber")</formula>
    </cfRule>
    <cfRule type="expression" dxfId="10372" priority="19667">
      <formula>OR(C$5="A",C$5="AES")</formula>
    </cfRule>
    <cfRule type="expression" dxfId="10371" priority="19673">
      <formula>AND(C$5&lt;&gt;"SFILL",$BK$5&lt;&gt;"HFILL",C$5&lt;&gt;"F",C$5&lt;&gt;"Fiber",C$5&lt;&gt;"S",C$5&lt;&gt;"STD",C$5&lt;&gt;"A",C$5&lt;&gt;"AES",C$5&lt;&gt;"E",C$5&lt;&gt;"EMB",C$5&lt;&gt;"M",C$5&lt;&gt;"MADI",C$5&lt;&gt;"",C$5&lt;&gt;" ")</formula>
    </cfRule>
    <cfRule type="expression" dxfId="10370" priority="19674">
      <formula>OR(C$5="",C$5=" ")</formula>
    </cfRule>
    <cfRule type="expression" dxfId="10369" priority="19675">
      <formula>OR(C$5="M",C$5="MADI")</formula>
    </cfRule>
    <cfRule type="expression" dxfId="10368" priority="19676">
      <formula>OR(C$5="E",C$5="EMB")</formula>
    </cfRule>
    <cfRule type="expression" dxfId="10367" priority="19677">
      <formula>OR(C$5="S",C$5="STD")</formula>
    </cfRule>
  </conditionalFormatting>
  <conditionalFormatting sqref="D6:D40">
    <cfRule type="expression" dxfId="10366" priority="19661">
      <formula>(C$5="HFILL")</formula>
    </cfRule>
    <cfRule type="expression" dxfId="10365" priority="19662">
      <formula>(C$5="SFILL")</formula>
    </cfRule>
    <cfRule type="expression" dxfId="10364" priority="19664">
      <formula>OR(C$5="F",C$5="Fiber")</formula>
    </cfRule>
    <cfRule type="expression" dxfId="10363" priority="19666">
      <formula>OR(C$5="A",C$5="AES")</formula>
    </cfRule>
    <cfRule type="expression" dxfId="10362" priority="19668">
      <formula>AND(C$5&lt;&gt;"FILL",C$5&lt;&gt;"F",C$5&lt;&gt;"Fiber",C$5&lt;&gt;"S",C$5&lt;&gt;"STD",C$5&lt;&gt;"A",C$5&lt;&gt;"AES",C$5&lt;&gt;"E",C$5&lt;&gt;"EMB",C$5&lt;&gt;"M",C$5&lt;&gt;"MADI",C$5&lt;&gt;"",C$5&lt;&gt;" ")</formula>
    </cfRule>
    <cfRule type="expression" dxfId="10361" priority="19669">
      <formula>OR(C$5="",C$5=" ")</formula>
    </cfRule>
    <cfRule type="expression" dxfId="10360" priority="19670">
      <formula>OR(C$5="M",C$5="MADI")</formula>
    </cfRule>
    <cfRule type="expression" dxfId="10359" priority="19671">
      <formula>OR(C$5="E",C$5="EMB")</formula>
    </cfRule>
    <cfRule type="expression" dxfId="10358" priority="19672">
      <formula>OR(C$5="S",C$5="STD")</formula>
    </cfRule>
  </conditionalFormatting>
  <conditionalFormatting sqref="C6:C41">
    <cfRule type="expression" dxfId="10357" priority="19645">
      <formula>(C$5="SFILL")</formula>
    </cfRule>
    <cfRule type="expression" dxfId="10356" priority="19647">
      <formula>OR(C$5="F",C$5="Fiber")</formula>
    </cfRule>
    <cfRule type="expression" dxfId="10355" priority="19649">
      <formula>OR(C$5="A",C$5="AES")</formula>
    </cfRule>
    <cfRule type="expression" dxfId="10354" priority="19655">
      <formula>AND(C$5&lt;&gt;"SFILL",C$5&lt;&gt;"HFILL",C$5&lt;&gt;"F",C$5&lt;&gt;"Fiber",C$5&lt;&gt;"S",C$5&lt;&gt;"STD",C$5&lt;&gt;"A",C$5&lt;&gt;"AES",C$5&lt;&gt;"E",C$5&lt;&gt;"EMB",C$5&lt;&gt;"M",C$5&lt;&gt;"MADI",C$5&lt;&gt;"",C$5&lt;&gt;" ")</formula>
    </cfRule>
    <cfRule type="expression" dxfId="10353" priority="19656">
      <formula>OR(C$5="",C$5=" ")</formula>
    </cfRule>
    <cfRule type="expression" dxfId="10352" priority="19657">
      <formula>OR(C$5="M",C$5="MADI")</formula>
    </cfRule>
    <cfRule type="expression" dxfId="10351" priority="19658">
      <formula>OR(C$5="E",C$5="EMB")</formula>
    </cfRule>
    <cfRule type="expression" dxfId="10350" priority="19659">
      <formula>OR(C$5="S",C$5="STD")</formula>
    </cfRule>
  </conditionalFormatting>
  <conditionalFormatting sqref="C41">
    <cfRule type="expression" dxfId="10349" priority="19643">
      <formula>(C$5="HFILL")</formula>
    </cfRule>
  </conditionalFormatting>
  <conditionalFormatting sqref="D6:D41">
    <cfRule type="expression" dxfId="10348" priority="19642">
      <formula>(C$5="HFILL")</formula>
    </cfRule>
    <cfRule type="expression" dxfId="10347" priority="19644">
      <formula>(C$5="SFILL")</formula>
    </cfRule>
    <cfRule type="expression" dxfId="10346" priority="19646">
      <formula>OR(C$5="F",C$5="Fiber")</formula>
    </cfRule>
    <cfRule type="expression" dxfId="10345" priority="19648">
      <formula>OR(C$5="A",C$5="AES")</formula>
    </cfRule>
    <cfRule type="expression" dxfId="10344" priority="19650">
      <formula>AND(C$5&lt;&gt;"SFILL",C$5&lt;&gt;"HFILL",C$5&lt;&gt;"F",C$5&lt;&gt;"Fiber",C$5&lt;&gt;"S",C$5&lt;&gt;"STD",C$5&lt;&gt;"A",C$5&lt;&gt;"AES",C$5&lt;&gt;"E",C$5&lt;&gt;"EMB",C$5&lt;&gt;"M",C$5&lt;&gt;"MADI",C$5&lt;&gt;"",C$5&lt;&gt;" ")</formula>
    </cfRule>
    <cfRule type="expression" dxfId="10343" priority="19651">
      <formula>OR(C$5="",C$5=" ")</formula>
    </cfRule>
    <cfRule type="expression" dxfId="10342" priority="19652">
      <formula>OR(C$5="M",C$5="MADI")</formula>
    </cfRule>
    <cfRule type="expression" dxfId="10341" priority="19653">
      <formula>OR(C$5="E",C$5="EMB")</formula>
    </cfRule>
    <cfRule type="expression" dxfId="10340" priority="19654">
      <formula>OR(C$5="S",C$5="STD")</formula>
    </cfRule>
  </conditionalFormatting>
  <conditionalFormatting sqref="A6:A40">
    <cfRule type="expression" dxfId="10339" priority="19624">
      <formula>(A$5="HFILL")</formula>
    </cfRule>
    <cfRule type="expression" dxfId="10338" priority="19627">
      <formula>(A$5="SFILL")</formula>
    </cfRule>
    <cfRule type="expression" dxfId="10337" priority="19629">
      <formula>OR(A$5="F",A$5="Fiber")</formula>
    </cfRule>
    <cfRule type="expression" dxfId="10336" priority="19631">
      <formula>OR(A$5="A",A$5="AES")</formula>
    </cfRule>
    <cfRule type="expression" dxfId="10335" priority="19637">
      <formula>AND(A$5&lt;&gt;"SFILL",$BK$5&lt;&gt;"HFILL",A$5&lt;&gt;"F",A$5&lt;&gt;"Fiber",A$5&lt;&gt;"S",A$5&lt;&gt;"STD",A$5&lt;&gt;"A",A$5&lt;&gt;"AES",A$5&lt;&gt;"E",A$5&lt;&gt;"EMB",A$5&lt;&gt;"M",A$5&lt;&gt;"MADI",A$5&lt;&gt;"",A$5&lt;&gt;" ")</formula>
    </cfRule>
    <cfRule type="expression" dxfId="10334" priority="19638">
      <formula>OR(A$5="",A$5=" ")</formula>
    </cfRule>
    <cfRule type="expression" dxfId="10333" priority="19639">
      <formula>OR(A$5="M",A$5="MADI")</formula>
    </cfRule>
    <cfRule type="expression" dxfId="10332" priority="19640">
      <formula>OR(A$5="E",A$5="EMB")</formula>
    </cfRule>
    <cfRule type="expression" dxfId="10331" priority="19641">
      <formula>OR(A$5="S",A$5="STD")</formula>
    </cfRule>
  </conditionalFormatting>
  <conditionalFormatting sqref="B6:B40">
    <cfRule type="expression" dxfId="10330" priority="19625">
      <formula>(A$5="HFILL")</formula>
    </cfRule>
    <cfRule type="expression" dxfId="10329" priority="19626">
      <formula>(A$5="SFILL")</formula>
    </cfRule>
    <cfRule type="expression" dxfId="10328" priority="19628">
      <formula>OR(A$5="F",A$5="Fiber")</formula>
    </cfRule>
    <cfRule type="expression" dxfId="10327" priority="19630">
      <formula>OR(A$5="A",A$5="AES")</formula>
    </cfRule>
    <cfRule type="expression" dxfId="10326" priority="19632">
      <formula>AND(A$5&lt;&gt;"FILL",A$5&lt;&gt;"F",A$5&lt;&gt;"Fiber",A$5&lt;&gt;"S",A$5&lt;&gt;"STD",A$5&lt;&gt;"A",A$5&lt;&gt;"AES",A$5&lt;&gt;"E",A$5&lt;&gt;"EMB",A$5&lt;&gt;"M",A$5&lt;&gt;"MADI",A$5&lt;&gt;"",A$5&lt;&gt;" ")</formula>
    </cfRule>
    <cfRule type="expression" dxfId="10325" priority="19633">
      <formula>OR(A$5="",A$5=" ")</formula>
    </cfRule>
    <cfRule type="expression" dxfId="10324" priority="19634">
      <formula>OR(A$5="M",A$5="MADI")</formula>
    </cfRule>
    <cfRule type="expression" dxfId="10323" priority="19635">
      <formula>OR(A$5="E",A$5="EMB")</formula>
    </cfRule>
    <cfRule type="expression" dxfId="10322" priority="19636">
      <formula>OR(A$5="S",A$5="STD")</formula>
    </cfRule>
  </conditionalFormatting>
  <conditionalFormatting sqref="A6:A41">
    <cfRule type="expression" dxfId="10321" priority="19609">
      <formula>(A$5="SFILL")</formula>
    </cfRule>
    <cfRule type="expression" dxfId="10320" priority="19611">
      <formula>OR(A$5="F",A$5="Fiber")</formula>
    </cfRule>
    <cfRule type="expression" dxfId="10319" priority="19613">
      <formula>OR(A$5="A",A$5="AES")</formula>
    </cfRule>
    <cfRule type="expression" dxfId="10318" priority="19619">
      <formula>AND(A$5&lt;&gt;"SFILL",A$5&lt;&gt;"HFILL",A$5&lt;&gt;"F",A$5&lt;&gt;"Fiber",A$5&lt;&gt;"S",A$5&lt;&gt;"STD",A$5&lt;&gt;"A",A$5&lt;&gt;"AES",A$5&lt;&gt;"E",A$5&lt;&gt;"EMB",A$5&lt;&gt;"M",A$5&lt;&gt;"MADI",A$5&lt;&gt;"",A$5&lt;&gt;" ")</formula>
    </cfRule>
    <cfRule type="expression" dxfId="10317" priority="19620">
      <formula>OR(A$5="",A$5=" ")</formula>
    </cfRule>
    <cfRule type="expression" dxfId="10316" priority="19621">
      <formula>OR(A$5="M",A$5="MADI")</formula>
    </cfRule>
    <cfRule type="expression" dxfId="10315" priority="19622">
      <formula>OR(A$5="E",A$5="EMB")</formula>
    </cfRule>
    <cfRule type="expression" dxfId="10314" priority="19623">
      <formula>OR(A$5="S",A$5="STD")</formula>
    </cfRule>
  </conditionalFormatting>
  <conditionalFormatting sqref="A41">
    <cfRule type="expression" dxfId="10313" priority="19607">
      <formula>(A$5="HFILL")</formula>
    </cfRule>
  </conditionalFormatting>
  <conditionalFormatting sqref="B6:B41">
    <cfRule type="expression" dxfId="10312" priority="19606">
      <formula>(A$5="HFILL")</formula>
    </cfRule>
    <cfRule type="expression" dxfId="10311" priority="19608">
      <formula>(A$5="SFILL")</formula>
    </cfRule>
    <cfRule type="expression" dxfId="10310" priority="19610">
      <formula>OR(A$5="F",A$5="Fiber")</formula>
    </cfRule>
    <cfRule type="expression" dxfId="10309" priority="19612">
      <formula>OR(A$5="A",A$5="AES")</formula>
    </cfRule>
    <cfRule type="expression" dxfId="10308" priority="19614">
      <formula>AND(A$5&lt;&gt;"SFILL",A$5&lt;&gt;"HFILL",A$5&lt;&gt;"F",A$5&lt;&gt;"Fiber",A$5&lt;&gt;"S",A$5&lt;&gt;"STD",A$5&lt;&gt;"A",A$5&lt;&gt;"AES",A$5&lt;&gt;"E",A$5&lt;&gt;"EMB",A$5&lt;&gt;"M",A$5&lt;&gt;"MADI",A$5&lt;&gt;"",A$5&lt;&gt;" ")</formula>
    </cfRule>
    <cfRule type="expression" dxfId="10307" priority="19615">
      <formula>OR(A$5="",A$5=" ")</formula>
    </cfRule>
    <cfRule type="expression" dxfId="10306" priority="19616">
      <formula>OR(A$5="M",A$5="MADI")</formula>
    </cfRule>
    <cfRule type="expression" dxfId="10305" priority="19617">
      <formula>OR(A$5="E",A$5="EMB")</formula>
    </cfRule>
    <cfRule type="expression" dxfId="10304" priority="19618">
      <formula>OR(A$5="S",A$5="STD")</formula>
    </cfRule>
  </conditionalFormatting>
  <conditionalFormatting sqref="BK47:BK64">
    <cfRule type="expression" dxfId="10303" priority="19589">
      <formula>(BK$46="FS")</formula>
    </cfRule>
    <cfRule type="expression" dxfId="10302" priority="19593">
      <formula>OR(BK$46="F",BK$46="Fiber")</formula>
    </cfRule>
    <cfRule type="expression" dxfId="10301" priority="19595">
      <formula>OR(BK$46="A",BK$46="AES")</formula>
    </cfRule>
    <cfRule type="expression" dxfId="10300" priority="19601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299" priority="19602">
      <formula>OR(BK$46="",BK$46=" ")</formula>
    </cfRule>
    <cfRule type="expression" dxfId="10298" priority="19603">
      <formula>OR(BK$46="M",BK$46="MADI")</formula>
    </cfRule>
    <cfRule type="expression" dxfId="10297" priority="19604">
      <formula>OR(BK$46="D",BK$46="DIS")</formula>
    </cfRule>
    <cfRule type="expression" dxfId="10296" priority="19605">
      <formula>OR(BK$46="S",BK$46="STD")</formula>
    </cfRule>
    <cfRule type="expression" dxfId="10295" priority="9570">
      <formula>OR(BK$46="IPI",BK$46="IP in")</formula>
    </cfRule>
  </conditionalFormatting>
  <conditionalFormatting sqref="BL47:BL64">
    <cfRule type="expression" dxfId="10294" priority="19590">
      <formula>(BK$46="FS")</formula>
    </cfRule>
    <cfRule type="expression" dxfId="10293" priority="19592">
      <formula>OR(BK$46="F",BK$46="Fiber")</formula>
    </cfRule>
    <cfRule type="expression" dxfId="10292" priority="19594">
      <formula>OR(BK$46="A",BK$46="AES")</formula>
    </cfRule>
    <cfRule type="expression" dxfId="10291" priority="19596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10290" priority="19597">
      <formula>OR(BK$46="",BK$46=" ")</formula>
    </cfRule>
    <cfRule type="expression" dxfId="10289" priority="19598">
      <formula>OR(BK$46="M",BK$46="MADI")</formula>
    </cfRule>
    <cfRule type="expression" dxfId="10288" priority="19599">
      <formula>OR(BK$46="D",BK$46="DIS")</formula>
    </cfRule>
    <cfRule type="expression" dxfId="10287" priority="19600">
      <formula>OR(BK$46="S",BK$46="STD")</formula>
    </cfRule>
    <cfRule type="expression" dxfId="10286" priority="9569">
      <formula>OR(BK$46="IPI",BK$46="IP in")</formula>
    </cfRule>
  </conditionalFormatting>
  <conditionalFormatting sqref="BK79 BK81 BK83 BK85 BK87 BK89 BK73:BK77">
    <cfRule type="expression" dxfId="10285" priority="14870">
      <formula>(BK$72="FS")</formula>
    </cfRule>
    <cfRule type="expression" dxfId="10284" priority="14872">
      <formula>OR(BK$72="F",BK$72="Fiber")</formula>
    </cfRule>
    <cfRule type="expression" dxfId="10283" priority="14874">
      <formula>OR(BK$72="A",BK$72="AES")</formula>
    </cfRule>
    <cfRule type="expression" dxfId="10282" priority="14880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10281" priority="14881">
      <formula>OR(BK$72="",BK$72=" ")</formula>
    </cfRule>
    <cfRule type="expression" dxfId="10280" priority="14882">
      <formula>OR(BK$72="M",BK$72="MADI")</formula>
    </cfRule>
    <cfRule type="expression" dxfId="10279" priority="14883">
      <formula>OR(BK$72="D",BK$72="DIS")</formula>
    </cfRule>
    <cfRule type="expression" dxfId="10278" priority="14884">
      <formula>OR(BK$72="S",BK$72="STD")</formula>
    </cfRule>
  </conditionalFormatting>
  <conditionalFormatting sqref="BL79 BL81 BL83 BL85 BL87 BL89 BL73:BL77">
    <cfRule type="expression" dxfId="10277" priority="14869">
      <formula>OR(BK$72="FS")</formula>
    </cfRule>
    <cfRule type="expression" dxfId="10276" priority="14871">
      <formula>OR(BK$72="F",BK$72="Fiber")</formula>
    </cfRule>
    <cfRule type="expression" dxfId="10275" priority="14873">
      <formula>OR(BK$72="A",BK$72="AES")</formula>
    </cfRule>
    <cfRule type="expression" dxfId="10274" priority="14875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10273" priority="14876">
      <formula>OR(BK$72="",BK$72=" ")</formula>
    </cfRule>
    <cfRule type="expression" dxfId="10272" priority="14877">
      <formula>OR(BK$72="M",BK$72="MADI")</formula>
    </cfRule>
    <cfRule type="expression" dxfId="10271" priority="14878">
      <formula>OR(BK$72="D",BK$72="DIS")</formula>
    </cfRule>
    <cfRule type="expression" dxfId="10270" priority="14879">
      <formula>OR(BK$72="S",BK$72="STD")</formula>
    </cfRule>
  </conditionalFormatting>
  <conditionalFormatting sqref="BK96:BK131">
    <cfRule type="expression" dxfId="10269" priority="14228">
      <formula>(BK$95="HFILL")</formula>
    </cfRule>
    <cfRule type="expression" dxfId="10268" priority="14230">
      <formula>(BK$95="SFILL")</formula>
    </cfRule>
    <cfRule type="expression" dxfId="10267" priority="14232">
      <formula>OR(BK$95="F",BK$95="Fiber")</formula>
    </cfRule>
    <cfRule type="expression" dxfId="10266" priority="14234">
      <formula>OR(BK$95="A",BK$95="AES")</formula>
    </cfRule>
    <cfRule type="expression" dxfId="10265" priority="14240">
      <formula>AND(BK$95&lt;&gt;"SFILL",BK$95&lt;&gt;"HFILL",BK$95&lt;&gt;"F",BK$95&lt;&gt;"Fiber",BK$95&lt;&gt;"S",BK$95&lt;&gt;"STD",BK$95&lt;&gt;"A",BK$95&lt;&gt;"AES",BK$95&lt;&gt;"E",BK$95&lt;&gt;"EMB",BK$95&lt;&gt;"M",BK$95&lt;&gt;"MADI",BK$95&lt;&gt;"",BK$95&lt;&gt;" ")</formula>
    </cfRule>
    <cfRule type="expression" dxfId="10264" priority="14241">
      <formula>OR(BK$95="",BK$95=" ")</formula>
    </cfRule>
    <cfRule type="expression" dxfId="10263" priority="14242">
      <formula>OR(BK$95="M",BK$95="MADI")</formula>
    </cfRule>
    <cfRule type="expression" dxfId="10262" priority="14243">
      <formula>OR(BK$95="E",BK$95="EMB")</formula>
    </cfRule>
    <cfRule type="expression" dxfId="10261" priority="14244">
      <formula>OR(BK$95="S",BK$95="STD")</formula>
    </cfRule>
  </conditionalFormatting>
  <conditionalFormatting sqref="BL96:BL131">
    <cfRule type="expression" dxfId="10260" priority="14227">
      <formula>(BK$95="HFILL")</formula>
    </cfRule>
    <cfRule type="expression" dxfId="10259" priority="14229">
      <formula>(BK$95="SFILL")</formula>
    </cfRule>
    <cfRule type="expression" dxfId="10258" priority="14231">
      <formula>OR(BK$95="F",BK$95="Fiber")</formula>
    </cfRule>
    <cfRule type="expression" dxfId="10257" priority="14233">
      <formula>OR(BK$95="A",BK$95="AES")</formula>
    </cfRule>
    <cfRule type="expression" dxfId="10256" priority="14235">
      <formula>AND(BK$95&lt;&gt;"SFILL",BK$95&lt;&gt;"HFILL",BK$95&lt;&gt;"F",BK$95&lt;&gt;"Fiber",BK$95&lt;&gt;"S",BK$95&lt;&gt;"STD",BK$95&lt;&gt;"A",BK$95&lt;&gt;"AES",BK$95&lt;&gt;"E",BK$95&lt;&gt;"EMB",BK$95&lt;&gt;"M",BK$95&lt;&gt;"MADI",BK$95&lt;&gt;"",BK$95&lt;&gt;" ")</formula>
    </cfRule>
    <cfRule type="expression" dxfId="10255" priority="14236">
      <formula>OR(BK$95="",BK$95=" ")</formula>
    </cfRule>
    <cfRule type="expression" dxfId="10254" priority="14237">
      <formula>OR(BK$95="M",BK$95="MADI")</formula>
    </cfRule>
    <cfRule type="expression" dxfId="10253" priority="14238">
      <formula>OR(BK$95="E",BK$95="EMB")</formula>
    </cfRule>
    <cfRule type="expression" dxfId="10252" priority="14239">
      <formula>OR(BK$95="S",BK$95="STD")</formula>
    </cfRule>
  </conditionalFormatting>
  <conditionalFormatting sqref="BI96:BI131">
    <cfRule type="expression" dxfId="10251" priority="14210">
      <formula>(BI$95="HFILL")</formula>
    </cfRule>
    <cfRule type="expression" dxfId="10250" priority="14212">
      <formula>(BI$95="SFILL")</formula>
    </cfRule>
    <cfRule type="expression" dxfId="10249" priority="14214">
      <formula>OR(BI$95="F",BI$95="Fiber")</formula>
    </cfRule>
    <cfRule type="expression" dxfId="10248" priority="14216">
      <formula>OR(BI$95="A",BI$95="AES")</formula>
    </cfRule>
    <cfRule type="expression" dxfId="10247" priority="14222">
      <formula>AND(BI$95&lt;&gt;"SFILL",BI$95&lt;&gt;"HFILL",BI$95&lt;&gt;"F",BI$95&lt;&gt;"Fiber",BI$95&lt;&gt;"S",BI$95&lt;&gt;"STD",BI$95&lt;&gt;"A",BI$95&lt;&gt;"AES",BI$95&lt;&gt;"E",BI$95&lt;&gt;"EMB",BI$95&lt;&gt;"M",BI$95&lt;&gt;"MADI",BI$95&lt;&gt;"",BI$95&lt;&gt;" ")</formula>
    </cfRule>
    <cfRule type="expression" dxfId="10246" priority="14223">
      <formula>OR(BI$95="",BI$95=" ")</formula>
    </cfRule>
    <cfRule type="expression" dxfId="10245" priority="14224">
      <formula>OR(BI$95="M",BI$95="MADI")</formula>
    </cfRule>
    <cfRule type="expression" dxfId="10244" priority="14225">
      <formula>OR(BI$95="E",BI$95="EMB")</formula>
    </cfRule>
    <cfRule type="expression" dxfId="10243" priority="14226">
      <formula>OR(BI$95="S",BI$95="STD")</formula>
    </cfRule>
  </conditionalFormatting>
  <conditionalFormatting sqref="BJ96:BJ131">
    <cfRule type="expression" dxfId="10242" priority="14209">
      <formula>(BI$95="HFILL")</formula>
    </cfRule>
    <cfRule type="expression" dxfId="10241" priority="14211">
      <formula>(BI$95="SFILL")</formula>
    </cfRule>
    <cfRule type="expression" dxfId="10240" priority="14213">
      <formula>OR(BI$95="F",BI$95="Fiber")</formula>
    </cfRule>
    <cfRule type="expression" dxfId="10239" priority="14215">
      <formula>OR(BI$95="A",BI$95="AES")</formula>
    </cfRule>
    <cfRule type="expression" dxfId="10238" priority="14217">
      <formula>AND(BI$95&lt;&gt;"SFILL",BI$95&lt;&gt;"HFILL",BI$95&lt;&gt;"F",BI$95&lt;&gt;"Fiber",BI$95&lt;&gt;"S",BI$95&lt;&gt;"STD",BI$95&lt;&gt;"A",BI$95&lt;&gt;"AES",BI$95&lt;&gt;"E",BI$95&lt;&gt;"EMB",BI$95&lt;&gt;"M",BI$95&lt;&gt;"MADI",BI$95&lt;&gt;"",BI$95&lt;&gt;" ")</formula>
    </cfRule>
    <cfRule type="expression" dxfId="10237" priority="14218">
      <formula>OR(BI$95="",BI$95=" ")</formula>
    </cfRule>
    <cfRule type="expression" dxfId="10236" priority="14219">
      <formula>OR(BI$95="M",BI$95="MADI")</formula>
    </cfRule>
    <cfRule type="expression" dxfId="10235" priority="14220">
      <formula>OR(BI$95="E",BI$95="EMB")</formula>
    </cfRule>
    <cfRule type="expression" dxfId="10234" priority="14221">
      <formula>OR(BI$95="S",BI$95="STD")</formula>
    </cfRule>
  </conditionalFormatting>
  <conditionalFormatting sqref="BG96:BG131">
    <cfRule type="expression" dxfId="10233" priority="14192">
      <formula>(BG$95="HFILL")</formula>
    </cfRule>
    <cfRule type="expression" dxfId="10232" priority="14194">
      <formula>(BG$95="SFILL")</formula>
    </cfRule>
    <cfRule type="expression" dxfId="10231" priority="14196">
      <formula>OR(BG$95="F",BG$95="Fiber")</formula>
    </cfRule>
    <cfRule type="expression" dxfId="10230" priority="14198">
      <formula>OR(BG$95="A",BG$95="AES")</formula>
    </cfRule>
    <cfRule type="expression" dxfId="10229" priority="14204">
      <formula>AND(BG$95&lt;&gt;"SFILL",BG$95&lt;&gt;"HFILL",BG$95&lt;&gt;"F",BG$95&lt;&gt;"Fiber",BG$95&lt;&gt;"S",BG$95&lt;&gt;"STD",BG$95&lt;&gt;"A",BG$95&lt;&gt;"AES",BG$95&lt;&gt;"E",BG$95&lt;&gt;"EMB",BG$95&lt;&gt;"M",BG$95&lt;&gt;"MADI",BG$95&lt;&gt;"",BG$95&lt;&gt;" ")</formula>
    </cfRule>
    <cfRule type="expression" dxfId="10228" priority="14205">
      <formula>OR(BG$95="",BG$95=" ")</formula>
    </cfRule>
    <cfRule type="expression" dxfId="10227" priority="14206">
      <formula>OR(BG$95="M",BG$95="MADI")</formula>
    </cfRule>
    <cfRule type="expression" dxfId="10226" priority="14207">
      <formula>OR(BG$95="E",BG$95="EMB")</formula>
    </cfRule>
    <cfRule type="expression" dxfId="10225" priority="14208">
      <formula>OR(BG$95="S",BG$95="STD")</formula>
    </cfRule>
  </conditionalFormatting>
  <conditionalFormatting sqref="BH96:BH131">
    <cfRule type="expression" dxfId="10224" priority="14191">
      <formula>(BG$95="HFILL")</formula>
    </cfRule>
    <cfRule type="expression" dxfId="10223" priority="14193">
      <formula>(BG$95="SFILL")</formula>
    </cfRule>
    <cfRule type="expression" dxfId="10222" priority="14195">
      <formula>OR(BG$95="F",BG$95="Fiber")</formula>
    </cfRule>
    <cfRule type="expression" dxfId="10221" priority="14197">
      <formula>OR(BG$95="A",BG$95="AES")</formula>
    </cfRule>
    <cfRule type="expression" dxfId="10220" priority="14199">
      <formula>AND(BG$95&lt;&gt;"SFILL",BG$95&lt;&gt;"HFILL",BG$95&lt;&gt;"F",BG$95&lt;&gt;"Fiber",BG$95&lt;&gt;"S",BG$95&lt;&gt;"STD",BG$95&lt;&gt;"A",BG$95&lt;&gt;"AES",BG$95&lt;&gt;"E",BG$95&lt;&gt;"EMB",BG$95&lt;&gt;"M",BG$95&lt;&gt;"MADI",BG$95&lt;&gt;"",BG$95&lt;&gt;" ")</formula>
    </cfRule>
    <cfRule type="expression" dxfId="10219" priority="14200">
      <formula>OR(BG$95="",BG$95=" ")</formula>
    </cfRule>
    <cfRule type="expression" dxfId="10218" priority="14201">
      <formula>OR(BG$95="M",BG$95="MADI")</formula>
    </cfRule>
    <cfRule type="expression" dxfId="10217" priority="14202">
      <formula>OR(BG$95="E",BG$95="EMB")</formula>
    </cfRule>
    <cfRule type="expression" dxfId="10216" priority="14203">
      <formula>OR(BG$95="S",BG$95="STD")</formula>
    </cfRule>
  </conditionalFormatting>
  <conditionalFormatting sqref="BE96:BE131">
    <cfRule type="expression" dxfId="10215" priority="14174">
      <formula>(BE$95="HFILL")</formula>
    </cfRule>
    <cfRule type="expression" dxfId="10214" priority="14176">
      <formula>(BE$95="SFILL")</formula>
    </cfRule>
    <cfRule type="expression" dxfId="10213" priority="14178">
      <formula>OR(BE$95="F",BE$95="Fiber")</formula>
    </cfRule>
    <cfRule type="expression" dxfId="10212" priority="14180">
      <formula>OR(BE$95="A",BE$95="AES")</formula>
    </cfRule>
    <cfRule type="expression" dxfId="10211" priority="14186">
      <formula>AND(BE$95&lt;&gt;"SFILL",BE$95&lt;&gt;"HFILL",BE$95&lt;&gt;"F",BE$95&lt;&gt;"Fiber",BE$95&lt;&gt;"S",BE$95&lt;&gt;"STD",BE$95&lt;&gt;"A",BE$95&lt;&gt;"AES",BE$95&lt;&gt;"E",BE$95&lt;&gt;"EMB",BE$95&lt;&gt;"M",BE$95&lt;&gt;"MADI",BE$95&lt;&gt;"",BE$95&lt;&gt;" ")</formula>
    </cfRule>
    <cfRule type="expression" dxfId="10210" priority="14187">
      <formula>OR(BE$95="",BE$95=" ")</formula>
    </cfRule>
    <cfRule type="expression" dxfId="10209" priority="14188">
      <formula>OR(BE$95="M",BE$95="MADI")</formula>
    </cfRule>
    <cfRule type="expression" dxfId="10208" priority="14189">
      <formula>OR(BE$95="E",BE$95="EMB")</formula>
    </cfRule>
    <cfRule type="expression" dxfId="10207" priority="14190">
      <formula>OR(BE$95="S",BE$95="STD")</formula>
    </cfRule>
  </conditionalFormatting>
  <conditionalFormatting sqref="BF96:BF131">
    <cfRule type="expression" dxfId="10206" priority="14173">
      <formula>(BE$95="HFILL")</formula>
    </cfRule>
    <cfRule type="expression" dxfId="10205" priority="14175">
      <formula>(BE$95="SFILL")</formula>
    </cfRule>
    <cfRule type="expression" dxfId="10204" priority="14177">
      <formula>OR(BE$95="F",BE$95="Fiber")</formula>
    </cfRule>
    <cfRule type="expression" dxfId="10203" priority="14179">
      <formula>OR(BE$95="A",BE$95="AES")</formula>
    </cfRule>
    <cfRule type="expression" dxfId="10202" priority="14181">
      <formula>AND(BE$95&lt;&gt;"SFILL",BE$95&lt;&gt;"HFILL",BE$95&lt;&gt;"F",BE$95&lt;&gt;"Fiber",BE$95&lt;&gt;"S",BE$95&lt;&gt;"STD",BE$95&lt;&gt;"A",BE$95&lt;&gt;"AES",BE$95&lt;&gt;"E",BE$95&lt;&gt;"EMB",BE$95&lt;&gt;"M",BE$95&lt;&gt;"MADI",BE$95&lt;&gt;"",BE$95&lt;&gt;" ")</formula>
    </cfRule>
    <cfRule type="expression" dxfId="10201" priority="14182">
      <formula>OR(BE$95="",BE$95=" ")</formula>
    </cfRule>
    <cfRule type="expression" dxfId="10200" priority="14183">
      <formula>OR(BE$95="M",BE$95="MADI")</formula>
    </cfRule>
    <cfRule type="expression" dxfId="10199" priority="14184">
      <formula>OR(BE$95="E",BE$95="EMB")</formula>
    </cfRule>
    <cfRule type="expression" dxfId="10198" priority="14185">
      <formula>OR(BE$95="S",BE$95="STD")</formula>
    </cfRule>
  </conditionalFormatting>
  <conditionalFormatting sqref="BC96:BC131">
    <cfRule type="expression" dxfId="10197" priority="14156">
      <formula>(BC$95="HFILL")</formula>
    </cfRule>
    <cfRule type="expression" dxfId="10196" priority="14158">
      <formula>(BC$95="SFILL")</formula>
    </cfRule>
    <cfRule type="expression" dxfId="10195" priority="14160">
      <formula>OR(BC$95="F",BC$95="Fiber")</formula>
    </cfRule>
    <cfRule type="expression" dxfId="10194" priority="14162">
      <formula>OR(BC$95="A",BC$95="AES")</formula>
    </cfRule>
    <cfRule type="expression" dxfId="10193" priority="14168">
      <formula>AND(BC$95&lt;&gt;"SFILL",BC$95&lt;&gt;"HFILL",BC$95&lt;&gt;"F",BC$95&lt;&gt;"Fiber",BC$95&lt;&gt;"S",BC$95&lt;&gt;"STD",BC$95&lt;&gt;"A",BC$95&lt;&gt;"AES",BC$95&lt;&gt;"E",BC$95&lt;&gt;"EMB",BC$95&lt;&gt;"M",BC$95&lt;&gt;"MADI",BC$95&lt;&gt;"",BC$95&lt;&gt;" ")</formula>
    </cfRule>
    <cfRule type="expression" dxfId="10192" priority="14169">
      <formula>OR(BC$95="",BC$95=" ")</formula>
    </cfRule>
    <cfRule type="expression" dxfId="10191" priority="14170">
      <formula>OR(BC$95="M",BC$95="MADI")</formula>
    </cfRule>
    <cfRule type="expression" dxfId="10190" priority="14171">
      <formula>OR(BC$95="E",BC$95="EMB")</formula>
    </cfRule>
    <cfRule type="expression" dxfId="10189" priority="14172">
      <formula>OR(BC$95="S",BC$95="STD")</formula>
    </cfRule>
  </conditionalFormatting>
  <conditionalFormatting sqref="BD96:BD131">
    <cfRule type="expression" dxfId="10188" priority="14155">
      <formula>(BC$95="HFILL")</formula>
    </cfRule>
    <cfRule type="expression" dxfId="10187" priority="14157">
      <formula>(BC$95="SFILL")</formula>
    </cfRule>
    <cfRule type="expression" dxfId="10186" priority="14159">
      <formula>OR(BC$95="F",BC$95="Fiber")</formula>
    </cfRule>
    <cfRule type="expression" dxfId="10185" priority="14161">
      <formula>OR(BC$95="A",BC$95="AES")</formula>
    </cfRule>
    <cfRule type="expression" dxfId="10184" priority="14163">
      <formula>AND(BC$95&lt;&gt;"SFILL",BC$95&lt;&gt;"HFILL",BC$95&lt;&gt;"F",BC$95&lt;&gt;"Fiber",BC$95&lt;&gt;"S",BC$95&lt;&gt;"STD",BC$95&lt;&gt;"A",BC$95&lt;&gt;"AES",BC$95&lt;&gt;"E",BC$95&lt;&gt;"EMB",BC$95&lt;&gt;"M",BC$95&lt;&gt;"MADI",BC$95&lt;&gt;"",BC$95&lt;&gt;" ")</formula>
    </cfRule>
    <cfRule type="expression" dxfId="10183" priority="14164">
      <formula>OR(BC$95="",BC$95=" ")</formula>
    </cfRule>
    <cfRule type="expression" dxfId="10182" priority="14165">
      <formula>OR(BC$95="M",BC$95="MADI")</formula>
    </cfRule>
    <cfRule type="expression" dxfId="10181" priority="14166">
      <formula>OR(BC$95="E",BC$95="EMB")</formula>
    </cfRule>
    <cfRule type="expression" dxfId="10180" priority="14167">
      <formula>OR(BC$95="S",BC$95="STD")</formula>
    </cfRule>
  </conditionalFormatting>
  <conditionalFormatting sqref="BA96:BA131">
    <cfRule type="expression" dxfId="10179" priority="14138">
      <formula>(BA$95="HFILL")</formula>
    </cfRule>
    <cfRule type="expression" dxfId="10178" priority="14140">
      <formula>(BA$95="SFILL")</formula>
    </cfRule>
    <cfRule type="expression" dxfId="10177" priority="14142">
      <formula>OR(BA$95="F",BA$95="Fiber")</formula>
    </cfRule>
    <cfRule type="expression" dxfId="10176" priority="14144">
      <formula>OR(BA$95="A",BA$95="AES")</formula>
    </cfRule>
    <cfRule type="expression" dxfId="10175" priority="14150">
      <formula>AND(BA$95&lt;&gt;"SFILL",BA$95&lt;&gt;"HFILL",BA$95&lt;&gt;"F",BA$95&lt;&gt;"Fiber",BA$95&lt;&gt;"S",BA$95&lt;&gt;"STD",BA$95&lt;&gt;"A",BA$95&lt;&gt;"AES",BA$95&lt;&gt;"E",BA$95&lt;&gt;"EMB",BA$95&lt;&gt;"M",BA$95&lt;&gt;"MADI",BA$95&lt;&gt;"",BA$95&lt;&gt;" ")</formula>
    </cfRule>
    <cfRule type="expression" dxfId="10174" priority="14151">
      <formula>OR(BA$95="",BA$95=" ")</formula>
    </cfRule>
    <cfRule type="expression" dxfId="10173" priority="14152">
      <formula>OR(BA$95="M",BA$95="MADI")</formula>
    </cfRule>
    <cfRule type="expression" dxfId="10172" priority="14153">
      <formula>OR(BA$95="E",BA$95="EMB")</formula>
    </cfRule>
    <cfRule type="expression" dxfId="10171" priority="14154">
      <formula>OR(BA$95="S",BA$95="STD")</formula>
    </cfRule>
  </conditionalFormatting>
  <conditionalFormatting sqref="BB96:BB131">
    <cfRule type="expression" dxfId="10170" priority="14137">
      <formula>(BA$95="HFILL")</formula>
    </cfRule>
    <cfRule type="expression" dxfId="10169" priority="14139">
      <formula>(BA$95="SFILL")</formula>
    </cfRule>
    <cfRule type="expression" dxfId="10168" priority="14141">
      <formula>OR(BA$95="F",BA$95="Fiber")</formula>
    </cfRule>
    <cfRule type="expression" dxfId="10167" priority="14143">
      <formula>OR(BA$95="A",BA$95="AES")</formula>
    </cfRule>
    <cfRule type="expression" dxfId="10166" priority="14145">
      <formula>AND(BA$95&lt;&gt;"SFILL",BA$95&lt;&gt;"HFILL",BA$95&lt;&gt;"F",BA$95&lt;&gt;"Fiber",BA$95&lt;&gt;"S",BA$95&lt;&gt;"STD",BA$95&lt;&gt;"A",BA$95&lt;&gt;"AES",BA$95&lt;&gt;"E",BA$95&lt;&gt;"EMB",BA$95&lt;&gt;"M",BA$95&lt;&gt;"MADI",BA$95&lt;&gt;"",BA$95&lt;&gt;" ")</formula>
    </cfRule>
    <cfRule type="expression" dxfId="10165" priority="14146">
      <formula>OR(BA$95="",BA$95=" ")</formula>
    </cfRule>
    <cfRule type="expression" dxfId="10164" priority="14147">
      <formula>OR(BA$95="M",BA$95="MADI")</formula>
    </cfRule>
    <cfRule type="expression" dxfId="10163" priority="14148">
      <formula>OR(BA$95="E",BA$95="EMB")</formula>
    </cfRule>
    <cfRule type="expression" dxfId="10162" priority="14149">
      <formula>OR(BA$95="S",BA$95="STD")</formula>
    </cfRule>
  </conditionalFormatting>
  <conditionalFormatting sqref="AY96:AY131">
    <cfRule type="expression" dxfId="10161" priority="14120">
      <formula>(AY$95="HFILL")</formula>
    </cfRule>
    <cfRule type="expression" dxfId="10160" priority="14122">
      <formula>(AY$95="SFILL")</formula>
    </cfRule>
    <cfRule type="expression" dxfId="10159" priority="14124">
      <formula>OR(AY$95="F",AY$95="Fiber")</formula>
    </cfRule>
    <cfRule type="expression" dxfId="10158" priority="14126">
      <formula>OR(AY$95="A",AY$95="AES")</formula>
    </cfRule>
    <cfRule type="expression" dxfId="10157" priority="14132">
      <formula>AND(AY$95&lt;&gt;"SFILL",AY$95&lt;&gt;"HFILL",AY$95&lt;&gt;"F",AY$95&lt;&gt;"Fiber",AY$95&lt;&gt;"S",AY$95&lt;&gt;"STD",AY$95&lt;&gt;"A",AY$95&lt;&gt;"AES",AY$95&lt;&gt;"E",AY$95&lt;&gt;"EMB",AY$95&lt;&gt;"M",AY$95&lt;&gt;"MADI",AY$95&lt;&gt;"",AY$95&lt;&gt;" ")</formula>
    </cfRule>
    <cfRule type="expression" dxfId="10156" priority="14133">
      <formula>OR(AY$95="",AY$95=" ")</formula>
    </cfRule>
    <cfRule type="expression" dxfId="10155" priority="14134">
      <formula>OR(AY$95="M",AY$95="MADI")</formula>
    </cfRule>
    <cfRule type="expression" dxfId="10154" priority="14135">
      <formula>OR(AY$95="E",AY$95="EMB")</formula>
    </cfRule>
    <cfRule type="expression" dxfId="10153" priority="14136">
      <formula>OR(AY$95="S",AY$95="STD")</formula>
    </cfRule>
  </conditionalFormatting>
  <conditionalFormatting sqref="AZ96:AZ131">
    <cfRule type="expression" dxfId="10152" priority="14119">
      <formula>(AY$95="HFILL")</formula>
    </cfRule>
    <cfRule type="expression" dxfId="10151" priority="14121">
      <formula>(AY$95="SFILL")</formula>
    </cfRule>
    <cfRule type="expression" dxfId="10150" priority="14123">
      <formula>OR(AY$95="F",AY$95="Fiber")</formula>
    </cfRule>
    <cfRule type="expression" dxfId="10149" priority="14125">
      <formula>OR(AY$95="A",AY$95="AES")</formula>
    </cfRule>
    <cfRule type="expression" dxfId="10148" priority="14127">
      <formula>AND(AY$95&lt;&gt;"SFILL",AY$95&lt;&gt;"HFILL",AY$95&lt;&gt;"F",AY$95&lt;&gt;"Fiber",AY$95&lt;&gt;"S",AY$95&lt;&gt;"STD",AY$95&lt;&gt;"A",AY$95&lt;&gt;"AES",AY$95&lt;&gt;"E",AY$95&lt;&gt;"EMB",AY$95&lt;&gt;"M",AY$95&lt;&gt;"MADI",AY$95&lt;&gt;"",AY$95&lt;&gt;" ")</formula>
    </cfRule>
    <cfRule type="expression" dxfId="10147" priority="14128">
      <formula>OR(AY$95="",AY$95=" ")</formula>
    </cfRule>
    <cfRule type="expression" dxfId="10146" priority="14129">
      <formula>OR(AY$95="M",AY$95="MADI")</formula>
    </cfRule>
    <cfRule type="expression" dxfId="10145" priority="14130">
      <formula>OR(AY$95="E",AY$95="EMB")</formula>
    </cfRule>
    <cfRule type="expression" dxfId="10144" priority="14131">
      <formula>OR(AY$95="S",AY$95="STD")</formula>
    </cfRule>
  </conditionalFormatting>
  <conditionalFormatting sqref="AW96:AW131">
    <cfRule type="expression" dxfId="10143" priority="14102">
      <formula>(AW$95="HFILL")</formula>
    </cfRule>
    <cfRule type="expression" dxfId="10142" priority="14104">
      <formula>(AW$95="SFILL")</formula>
    </cfRule>
    <cfRule type="expression" dxfId="10141" priority="14106">
      <formula>OR(AW$95="F",AW$95="Fiber")</formula>
    </cfRule>
    <cfRule type="expression" dxfId="10140" priority="14108">
      <formula>OR(AW$95="A",AW$95="AES")</formula>
    </cfRule>
    <cfRule type="expression" dxfId="10139" priority="14114">
      <formula>AND(AW$95&lt;&gt;"SFILL",AW$95&lt;&gt;"HFILL",AW$95&lt;&gt;"F",AW$95&lt;&gt;"Fiber",AW$95&lt;&gt;"S",AW$95&lt;&gt;"STD",AW$95&lt;&gt;"A",AW$95&lt;&gt;"AES",AW$95&lt;&gt;"E",AW$95&lt;&gt;"EMB",AW$95&lt;&gt;"M",AW$95&lt;&gt;"MADI",AW$95&lt;&gt;"",AW$95&lt;&gt;" ")</formula>
    </cfRule>
    <cfRule type="expression" dxfId="10138" priority="14115">
      <formula>OR(AW$95="",AW$95=" ")</formula>
    </cfRule>
    <cfRule type="expression" dxfId="10137" priority="14116">
      <formula>OR(AW$95="M",AW$95="MADI")</formula>
    </cfRule>
    <cfRule type="expression" dxfId="10136" priority="14117">
      <formula>OR(AW$95="E",AW$95="EMB")</formula>
    </cfRule>
    <cfRule type="expression" dxfId="10135" priority="14118">
      <formula>OR(AW$95="S",AW$95="STD")</formula>
    </cfRule>
  </conditionalFormatting>
  <conditionalFormatting sqref="AX96:AX131">
    <cfRule type="expression" dxfId="10134" priority="14101">
      <formula>(AW$95="HFILL")</formula>
    </cfRule>
    <cfRule type="expression" dxfId="10133" priority="14103">
      <formula>(AW$95="SFILL")</formula>
    </cfRule>
    <cfRule type="expression" dxfId="10132" priority="14105">
      <formula>OR(AW$95="F",AW$95="Fiber")</formula>
    </cfRule>
    <cfRule type="expression" dxfId="10131" priority="14107">
      <formula>OR(AW$95="A",AW$95="AES")</formula>
    </cfRule>
    <cfRule type="expression" dxfId="10130" priority="14109">
      <formula>AND(AW$95&lt;&gt;"SFILL",AW$95&lt;&gt;"HFILL",AW$95&lt;&gt;"F",AW$95&lt;&gt;"Fiber",AW$95&lt;&gt;"S",AW$95&lt;&gt;"STD",AW$95&lt;&gt;"A",AW$95&lt;&gt;"AES",AW$95&lt;&gt;"E",AW$95&lt;&gt;"EMB",AW$95&lt;&gt;"M",AW$95&lt;&gt;"MADI",AW$95&lt;&gt;"",AW$95&lt;&gt;" ")</formula>
    </cfRule>
    <cfRule type="expression" dxfId="10129" priority="14110">
      <formula>OR(AW$95="",AW$95=" ")</formula>
    </cfRule>
    <cfRule type="expression" dxfId="10128" priority="14111">
      <formula>OR(AW$95="M",AW$95="MADI")</formula>
    </cfRule>
    <cfRule type="expression" dxfId="10127" priority="14112">
      <formula>OR(AW$95="E",AW$95="EMB")</formula>
    </cfRule>
    <cfRule type="expression" dxfId="10126" priority="14113">
      <formula>OR(AW$95="S",AW$95="STD")</formula>
    </cfRule>
  </conditionalFormatting>
  <conditionalFormatting sqref="AU96:AU131">
    <cfRule type="expression" dxfId="10125" priority="14084">
      <formula>(AU$95="HFILL")</formula>
    </cfRule>
    <cfRule type="expression" dxfId="10124" priority="14086">
      <formula>(AU$95="SFILL")</formula>
    </cfRule>
    <cfRule type="expression" dxfId="10123" priority="14088">
      <formula>OR(AU$95="F",AU$95="Fiber")</formula>
    </cfRule>
    <cfRule type="expression" dxfId="10122" priority="14090">
      <formula>OR(AU$95="A",AU$95="AES")</formula>
    </cfRule>
    <cfRule type="expression" dxfId="10121" priority="14096">
      <formula>AND(AU$95&lt;&gt;"SFILL",AU$95&lt;&gt;"HFILL",AU$95&lt;&gt;"F",AU$95&lt;&gt;"Fiber",AU$95&lt;&gt;"S",AU$95&lt;&gt;"STD",AU$95&lt;&gt;"A",AU$95&lt;&gt;"AES",AU$95&lt;&gt;"E",AU$95&lt;&gt;"EMB",AU$95&lt;&gt;"M",AU$95&lt;&gt;"MADI",AU$95&lt;&gt;"",AU$95&lt;&gt;" ")</formula>
    </cfRule>
    <cfRule type="expression" dxfId="10120" priority="14097">
      <formula>OR(AU$95="",AU$95=" ")</formula>
    </cfRule>
    <cfRule type="expression" dxfId="10119" priority="14098">
      <formula>OR(AU$95="M",AU$95="MADI")</formula>
    </cfRule>
    <cfRule type="expression" dxfId="10118" priority="14099">
      <formula>OR(AU$95="E",AU$95="EMB")</formula>
    </cfRule>
    <cfRule type="expression" dxfId="10117" priority="14100">
      <formula>OR(AU$95="S",AU$95="STD")</formula>
    </cfRule>
  </conditionalFormatting>
  <conditionalFormatting sqref="AV96:AV131">
    <cfRule type="expression" dxfId="10116" priority="14083">
      <formula>(AU$95="HFILL")</formula>
    </cfRule>
    <cfRule type="expression" dxfId="10115" priority="14085">
      <formula>(AU$95="SFILL")</formula>
    </cfRule>
    <cfRule type="expression" dxfId="10114" priority="14087">
      <formula>OR(AU$95="F",AU$95="Fiber")</formula>
    </cfRule>
    <cfRule type="expression" dxfId="10113" priority="14089">
      <formula>OR(AU$95="A",AU$95="AES")</formula>
    </cfRule>
    <cfRule type="expression" dxfId="10112" priority="14091">
      <formula>AND(AU$95&lt;&gt;"SFILL",AU$95&lt;&gt;"HFILL",AU$95&lt;&gt;"F",AU$95&lt;&gt;"Fiber",AU$95&lt;&gt;"S",AU$95&lt;&gt;"STD",AU$95&lt;&gt;"A",AU$95&lt;&gt;"AES",AU$95&lt;&gt;"E",AU$95&lt;&gt;"EMB",AU$95&lt;&gt;"M",AU$95&lt;&gt;"MADI",AU$95&lt;&gt;"",AU$95&lt;&gt;" ")</formula>
    </cfRule>
    <cfRule type="expression" dxfId="10111" priority="14092">
      <formula>OR(AU$95="",AU$95=" ")</formula>
    </cfRule>
    <cfRule type="expression" dxfId="10110" priority="14093">
      <formula>OR(AU$95="M",AU$95="MADI")</formula>
    </cfRule>
    <cfRule type="expression" dxfId="10109" priority="14094">
      <formula>OR(AU$95="E",AU$95="EMB")</formula>
    </cfRule>
    <cfRule type="expression" dxfId="10108" priority="14095">
      <formula>OR(AU$95="S",AU$95="STD")</formula>
    </cfRule>
  </conditionalFormatting>
  <conditionalFormatting sqref="AS96:AS131">
    <cfRule type="expression" dxfId="10107" priority="14066">
      <formula>(AS$95="HFILL")</formula>
    </cfRule>
    <cfRule type="expression" dxfId="10106" priority="14068">
      <formula>(AS$95="SFILL")</formula>
    </cfRule>
    <cfRule type="expression" dxfId="10105" priority="14070">
      <formula>OR(AS$95="F",AS$95="Fiber")</formula>
    </cfRule>
    <cfRule type="expression" dxfId="10104" priority="14072">
      <formula>OR(AS$95="A",AS$95="AES")</formula>
    </cfRule>
    <cfRule type="expression" dxfId="10103" priority="14078">
      <formula>AND(AS$95&lt;&gt;"SFILL",AS$95&lt;&gt;"HFILL",AS$95&lt;&gt;"F",AS$95&lt;&gt;"Fiber",AS$95&lt;&gt;"S",AS$95&lt;&gt;"STD",AS$95&lt;&gt;"A",AS$95&lt;&gt;"AES",AS$95&lt;&gt;"E",AS$95&lt;&gt;"EMB",AS$95&lt;&gt;"M",AS$95&lt;&gt;"MADI",AS$95&lt;&gt;"",AS$95&lt;&gt;" ")</formula>
    </cfRule>
    <cfRule type="expression" dxfId="10102" priority="14079">
      <formula>OR(AS$95="",AS$95=" ")</formula>
    </cfRule>
    <cfRule type="expression" dxfId="10101" priority="14080">
      <formula>OR(AS$95="M",AS$95="MADI")</formula>
    </cfRule>
    <cfRule type="expression" dxfId="10100" priority="14081">
      <formula>OR(AS$95="E",AS$95="EMB")</formula>
    </cfRule>
    <cfRule type="expression" dxfId="10099" priority="14082">
      <formula>OR(AS$95="S",AS$95="STD")</formula>
    </cfRule>
  </conditionalFormatting>
  <conditionalFormatting sqref="AT96:AT131">
    <cfRule type="expression" dxfId="10098" priority="14065">
      <formula>(AS$95="HFILL")</formula>
    </cfRule>
    <cfRule type="expression" dxfId="10097" priority="14067">
      <formula>(AS$95="SFILL")</formula>
    </cfRule>
    <cfRule type="expression" dxfId="10096" priority="14069">
      <formula>OR(AS$95="F",AS$95="Fiber")</formula>
    </cfRule>
    <cfRule type="expression" dxfId="10095" priority="14071">
      <formula>OR(AS$95="A",AS$95="AES")</formula>
    </cfRule>
    <cfRule type="expression" dxfId="10094" priority="14073">
      <formula>AND(AS$95&lt;&gt;"SFILL",AS$95&lt;&gt;"HFILL",AS$95&lt;&gt;"F",AS$95&lt;&gt;"Fiber",AS$95&lt;&gt;"S",AS$95&lt;&gt;"STD",AS$95&lt;&gt;"A",AS$95&lt;&gt;"AES",AS$95&lt;&gt;"E",AS$95&lt;&gt;"EMB",AS$95&lt;&gt;"M",AS$95&lt;&gt;"MADI",AS$95&lt;&gt;"",AS$95&lt;&gt;" ")</formula>
    </cfRule>
    <cfRule type="expression" dxfId="10093" priority="14074">
      <formula>OR(AS$95="",AS$95=" ")</formula>
    </cfRule>
    <cfRule type="expression" dxfId="10092" priority="14075">
      <formula>OR(AS$95="M",AS$95="MADI")</formula>
    </cfRule>
    <cfRule type="expression" dxfId="10091" priority="14076">
      <formula>OR(AS$95="E",AS$95="EMB")</formula>
    </cfRule>
    <cfRule type="expression" dxfId="10090" priority="14077">
      <formula>OR(AS$95="S",AS$95="STD")</formula>
    </cfRule>
  </conditionalFormatting>
  <conditionalFormatting sqref="AQ96:AQ131">
    <cfRule type="expression" dxfId="10089" priority="14048">
      <formula>(AQ$95="HFILL")</formula>
    </cfRule>
    <cfRule type="expression" dxfId="10088" priority="14050">
      <formula>(AQ$95="SFILL")</formula>
    </cfRule>
    <cfRule type="expression" dxfId="10087" priority="14052">
      <formula>OR(AQ$95="F",AQ$95="Fiber")</formula>
    </cfRule>
    <cfRule type="expression" dxfId="10086" priority="14054">
      <formula>OR(AQ$95="A",AQ$95="AES")</formula>
    </cfRule>
    <cfRule type="expression" dxfId="10085" priority="14060">
      <formula>AND(AQ$95&lt;&gt;"SFILL",AQ$95&lt;&gt;"HFILL",AQ$95&lt;&gt;"F",AQ$95&lt;&gt;"Fiber",AQ$95&lt;&gt;"S",AQ$95&lt;&gt;"STD",AQ$95&lt;&gt;"A",AQ$95&lt;&gt;"AES",AQ$95&lt;&gt;"E",AQ$95&lt;&gt;"EMB",AQ$95&lt;&gt;"M",AQ$95&lt;&gt;"MADI",AQ$95&lt;&gt;"",AQ$95&lt;&gt;" ")</formula>
    </cfRule>
    <cfRule type="expression" dxfId="10084" priority="14061">
      <formula>OR(AQ$95="",AQ$95=" ")</formula>
    </cfRule>
    <cfRule type="expression" dxfId="10083" priority="14062">
      <formula>OR(AQ$95="M",AQ$95="MADI")</formula>
    </cfRule>
    <cfRule type="expression" dxfId="10082" priority="14063">
      <formula>OR(AQ$95="E",AQ$95="EMB")</formula>
    </cfRule>
    <cfRule type="expression" dxfId="10081" priority="14064">
      <formula>OR(AQ$95="S",AQ$95="STD")</formula>
    </cfRule>
  </conditionalFormatting>
  <conditionalFormatting sqref="AR96:AR131">
    <cfRule type="expression" dxfId="10080" priority="14047">
      <formula>(AQ$95="HFILL")</formula>
    </cfRule>
    <cfRule type="expression" dxfId="10079" priority="14049">
      <formula>(AQ$95="SFILL")</formula>
    </cfRule>
    <cfRule type="expression" dxfId="10078" priority="14051">
      <formula>OR(AQ$95="F",AQ$95="Fiber")</formula>
    </cfRule>
    <cfRule type="expression" dxfId="10077" priority="14053">
      <formula>OR(AQ$95="A",AQ$95="AES")</formula>
    </cfRule>
    <cfRule type="expression" dxfId="10076" priority="14055">
      <formula>AND(AQ$95&lt;&gt;"SFILL",AQ$95&lt;&gt;"HFILL",AQ$95&lt;&gt;"F",AQ$95&lt;&gt;"Fiber",AQ$95&lt;&gt;"S",AQ$95&lt;&gt;"STD",AQ$95&lt;&gt;"A",AQ$95&lt;&gt;"AES",AQ$95&lt;&gt;"E",AQ$95&lt;&gt;"EMB",AQ$95&lt;&gt;"M",AQ$95&lt;&gt;"MADI",AQ$95&lt;&gt;"",AQ$95&lt;&gt;" ")</formula>
    </cfRule>
    <cfRule type="expression" dxfId="10075" priority="14056">
      <formula>OR(AQ$95="",AQ$95=" ")</formula>
    </cfRule>
    <cfRule type="expression" dxfId="10074" priority="14057">
      <formula>OR(AQ$95="M",AQ$95="MADI")</formula>
    </cfRule>
    <cfRule type="expression" dxfId="10073" priority="14058">
      <formula>OR(AQ$95="E",AQ$95="EMB")</formula>
    </cfRule>
    <cfRule type="expression" dxfId="10072" priority="14059">
      <formula>OR(AQ$95="S",AQ$95="STD")</formula>
    </cfRule>
  </conditionalFormatting>
  <conditionalFormatting sqref="AO96:AO131">
    <cfRule type="expression" dxfId="10071" priority="14030">
      <formula>(AO$95="HFILL")</formula>
    </cfRule>
    <cfRule type="expression" dxfId="10070" priority="14032">
      <formula>(AO$95="SFILL")</formula>
    </cfRule>
    <cfRule type="expression" dxfId="10069" priority="14034">
      <formula>OR(AO$95="F",AO$95="Fiber")</formula>
    </cfRule>
    <cfRule type="expression" dxfId="10068" priority="14036">
      <formula>OR(AO$95="A",AO$95="AES")</formula>
    </cfRule>
    <cfRule type="expression" dxfId="10067" priority="14042">
      <formula>AND(AO$95&lt;&gt;"SFILL",AO$95&lt;&gt;"HFILL",AO$95&lt;&gt;"F",AO$95&lt;&gt;"Fiber",AO$95&lt;&gt;"S",AO$95&lt;&gt;"STD",AO$95&lt;&gt;"A",AO$95&lt;&gt;"AES",AO$95&lt;&gt;"E",AO$95&lt;&gt;"EMB",AO$95&lt;&gt;"M",AO$95&lt;&gt;"MADI",AO$95&lt;&gt;"",AO$95&lt;&gt;" ")</formula>
    </cfRule>
    <cfRule type="expression" dxfId="10066" priority="14043">
      <formula>OR(AO$95="",AO$95=" ")</formula>
    </cfRule>
    <cfRule type="expression" dxfId="10065" priority="14044">
      <formula>OR(AO$95="M",AO$95="MADI")</formula>
    </cfRule>
    <cfRule type="expression" dxfId="10064" priority="14045">
      <formula>OR(AO$95="E",AO$95="EMB")</formula>
    </cfRule>
    <cfRule type="expression" dxfId="10063" priority="14046">
      <formula>OR(AO$95="S",AO$95="STD")</formula>
    </cfRule>
  </conditionalFormatting>
  <conditionalFormatting sqref="AP96:AP131">
    <cfRule type="expression" dxfId="10062" priority="14029">
      <formula>(AO$95="HFILL")</formula>
    </cfRule>
    <cfRule type="expression" dxfId="10061" priority="14031">
      <formula>(AO$95="SFILL")</formula>
    </cfRule>
    <cfRule type="expression" dxfId="10060" priority="14033">
      <formula>OR(AO$95="F",AO$95="Fiber")</formula>
    </cfRule>
    <cfRule type="expression" dxfId="10059" priority="14035">
      <formula>OR(AO$95="A",AO$95="AES")</formula>
    </cfRule>
    <cfRule type="expression" dxfId="10058" priority="14037">
      <formula>AND(AO$95&lt;&gt;"SFILL",AO$95&lt;&gt;"HFILL",AO$95&lt;&gt;"F",AO$95&lt;&gt;"Fiber",AO$95&lt;&gt;"S",AO$95&lt;&gt;"STD",AO$95&lt;&gt;"A",AO$95&lt;&gt;"AES",AO$95&lt;&gt;"E",AO$95&lt;&gt;"EMB",AO$95&lt;&gt;"M",AO$95&lt;&gt;"MADI",AO$95&lt;&gt;"",AO$95&lt;&gt;" ")</formula>
    </cfRule>
    <cfRule type="expression" dxfId="10057" priority="14038">
      <formula>OR(AO$95="",AO$95=" ")</formula>
    </cfRule>
    <cfRule type="expression" dxfId="10056" priority="14039">
      <formula>OR(AO$95="M",AO$95="MADI")</formula>
    </cfRule>
    <cfRule type="expression" dxfId="10055" priority="14040">
      <formula>OR(AO$95="E",AO$95="EMB")</formula>
    </cfRule>
    <cfRule type="expression" dxfId="10054" priority="14041">
      <formula>OR(AO$95="S",AO$95="STD")</formula>
    </cfRule>
  </conditionalFormatting>
  <conditionalFormatting sqref="AM96:AM131">
    <cfRule type="expression" dxfId="10053" priority="14012">
      <formula>(AM$95="HFILL")</formula>
    </cfRule>
    <cfRule type="expression" dxfId="10052" priority="14014">
      <formula>(AM$95="SFILL")</formula>
    </cfRule>
    <cfRule type="expression" dxfId="10051" priority="14016">
      <formula>OR(AM$95="F",AM$95="Fiber")</formula>
    </cfRule>
    <cfRule type="expression" dxfId="10050" priority="14018">
      <formula>OR(AM$95="A",AM$95="AES")</formula>
    </cfRule>
    <cfRule type="expression" dxfId="10049" priority="14024">
      <formula>AND(AM$95&lt;&gt;"SFILL",AM$95&lt;&gt;"HFILL",AM$95&lt;&gt;"F",AM$95&lt;&gt;"Fiber",AM$95&lt;&gt;"S",AM$95&lt;&gt;"STD",AM$95&lt;&gt;"A",AM$95&lt;&gt;"AES",AM$95&lt;&gt;"E",AM$95&lt;&gt;"EMB",AM$95&lt;&gt;"M",AM$95&lt;&gt;"MADI",AM$95&lt;&gt;"",AM$95&lt;&gt;" ")</formula>
    </cfRule>
    <cfRule type="expression" dxfId="10048" priority="14025">
      <formula>OR(AM$95="",AM$95=" ")</formula>
    </cfRule>
    <cfRule type="expression" dxfId="10047" priority="14026">
      <formula>OR(AM$95="M",AM$95="MADI")</formula>
    </cfRule>
    <cfRule type="expression" dxfId="10046" priority="14027">
      <formula>OR(AM$95="E",AM$95="EMB")</formula>
    </cfRule>
    <cfRule type="expression" dxfId="10045" priority="14028">
      <formula>OR(AM$95="S",AM$95="STD")</formula>
    </cfRule>
  </conditionalFormatting>
  <conditionalFormatting sqref="AN96:AN131">
    <cfRule type="expression" dxfId="10044" priority="14011">
      <formula>(AM$95="HFILL")</formula>
    </cfRule>
    <cfRule type="expression" dxfId="10043" priority="14013">
      <formula>(AM$95="SFILL")</formula>
    </cfRule>
    <cfRule type="expression" dxfId="10042" priority="14015">
      <formula>OR(AM$95="F",AM$95="Fiber")</formula>
    </cfRule>
    <cfRule type="expression" dxfId="10041" priority="14017">
      <formula>OR(AM$95="A",AM$95="AES")</formula>
    </cfRule>
    <cfRule type="expression" dxfId="10040" priority="14019">
      <formula>AND(AM$95&lt;&gt;"SFILL",AM$95&lt;&gt;"HFILL",AM$95&lt;&gt;"F",AM$95&lt;&gt;"Fiber",AM$95&lt;&gt;"S",AM$95&lt;&gt;"STD",AM$95&lt;&gt;"A",AM$95&lt;&gt;"AES",AM$95&lt;&gt;"E",AM$95&lt;&gt;"EMB",AM$95&lt;&gt;"M",AM$95&lt;&gt;"MADI",AM$95&lt;&gt;"",AM$95&lt;&gt;" ")</formula>
    </cfRule>
    <cfRule type="expression" dxfId="10039" priority="14020">
      <formula>OR(AM$95="",AM$95=" ")</formula>
    </cfRule>
    <cfRule type="expression" dxfId="10038" priority="14021">
      <formula>OR(AM$95="M",AM$95="MADI")</formula>
    </cfRule>
    <cfRule type="expression" dxfId="10037" priority="14022">
      <formula>OR(AM$95="E",AM$95="EMB")</formula>
    </cfRule>
    <cfRule type="expression" dxfId="10036" priority="14023">
      <formula>OR(AM$95="S",AM$95="STD")</formula>
    </cfRule>
  </conditionalFormatting>
  <conditionalFormatting sqref="AK96:AK131">
    <cfRule type="expression" dxfId="10035" priority="13994">
      <formula>(AK$95="HFILL")</formula>
    </cfRule>
    <cfRule type="expression" dxfId="10034" priority="13996">
      <formula>(AK$95="SFILL")</formula>
    </cfRule>
    <cfRule type="expression" dxfId="10033" priority="13998">
      <formula>OR(AK$95="F",AK$95="Fiber")</formula>
    </cfRule>
    <cfRule type="expression" dxfId="10032" priority="14000">
      <formula>OR(AK$95="A",AK$95="AES")</formula>
    </cfRule>
    <cfRule type="expression" dxfId="10031" priority="14006">
      <formula>AND(AK$95&lt;&gt;"SFILL",AK$95&lt;&gt;"HFILL",AK$95&lt;&gt;"F",AK$95&lt;&gt;"Fiber",AK$95&lt;&gt;"S",AK$95&lt;&gt;"STD",AK$95&lt;&gt;"A",AK$95&lt;&gt;"AES",AK$95&lt;&gt;"E",AK$95&lt;&gt;"EMB",AK$95&lt;&gt;"M",AK$95&lt;&gt;"MADI",AK$95&lt;&gt;"",AK$95&lt;&gt;" ")</formula>
    </cfRule>
    <cfRule type="expression" dxfId="10030" priority="14007">
      <formula>OR(AK$95="",AK$95=" ")</formula>
    </cfRule>
    <cfRule type="expression" dxfId="10029" priority="14008">
      <formula>OR(AK$95="M",AK$95="MADI")</formula>
    </cfRule>
    <cfRule type="expression" dxfId="10028" priority="14009">
      <formula>OR(AK$95="E",AK$95="EMB")</formula>
    </cfRule>
    <cfRule type="expression" dxfId="10027" priority="14010">
      <formula>OR(AK$95="S",AK$95="STD")</formula>
    </cfRule>
  </conditionalFormatting>
  <conditionalFormatting sqref="AL96:AL131">
    <cfRule type="expression" dxfId="10026" priority="13993">
      <formula>(AK$95="HFILL")</formula>
    </cfRule>
    <cfRule type="expression" dxfId="10025" priority="13995">
      <formula>(AK$95="SFILL")</formula>
    </cfRule>
    <cfRule type="expression" dxfId="10024" priority="13997">
      <formula>OR(AK$95="F",AK$95="Fiber")</formula>
    </cfRule>
    <cfRule type="expression" dxfId="10023" priority="13999">
      <formula>OR(AK$95="A",AK$95="AES")</formula>
    </cfRule>
    <cfRule type="expression" dxfId="10022" priority="14001">
      <formula>AND(AK$95&lt;&gt;"SFILL",AK$95&lt;&gt;"HFILL",AK$95&lt;&gt;"F",AK$95&lt;&gt;"Fiber",AK$95&lt;&gt;"S",AK$95&lt;&gt;"STD",AK$95&lt;&gt;"A",AK$95&lt;&gt;"AES",AK$95&lt;&gt;"E",AK$95&lt;&gt;"EMB",AK$95&lt;&gt;"M",AK$95&lt;&gt;"MADI",AK$95&lt;&gt;"",AK$95&lt;&gt;" ")</formula>
    </cfRule>
    <cfRule type="expression" dxfId="10021" priority="14002">
      <formula>OR(AK$95="",AK$95=" ")</formula>
    </cfRule>
    <cfRule type="expression" dxfId="10020" priority="14003">
      <formula>OR(AK$95="M",AK$95="MADI")</formula>
    </cfRule>
    <cfRule type="expression" dxfId="10019" priority="14004">
      <formula>OR(AK$95="E",AK$95="EMB")</formula>
    </cfRule>
    <cfRule type="expression" dxfId="10018" priority="14005">
      <formula>OR(AK$95="S",AK$95="STD")</formula>
    </cfRule>
  </conditionalFormatting>
  <conditionalFormatting sqref="AI96:AI131">
    <cfRule type="expression" dxfId="10017" priority="13976">
      <formula>(AI$95="HFILL")</formula>
    </cfRule>
    <cfRule type="expression" dxfId="10016" priority="13978">
      <formula>(AI$95="SFILL")</formula>
    </cfRule>
    <cfRule type="expression" dxfId="10015" priority="13980">
      <formula>OR(AI$95="F",AI$95="Fiber")</formula>
    </cfRule>
    <cfRule type="expression" dxfId="10014" priority="13982">
      <formula>OR(AI$95="A",AI$95="AES")</formula>
    </cfRule>
    <cfRule type="expression" dxfId="10013" priority="13988">
      <formula>AND(AI$95&lt;&gt;"SFILL",AI$95&lt;&gt;"HFILL",AI$95&lt;&gt;"F",AI$95&lt;&gt;"Fiber",AI$95&lt;&gt;"S",AI$95&lt;&gt;"STD",AI$95&lt;&gt;"A",AI$95&lt;&gt;"AES",AI$95&lt;&gt;"E",AI$95&lt;&gt;"EMB",AI$95&lt;&gt;"M",AI$95&lt;&gt;"MADI",AI$95&lt;&gt;"",AI$95&lt;&gt;" ")</formula>
    </cfRule>
    <cfRule type="expression" dxfId="10012" priority="13989">
      <formula>OR(AI$95="",AI$95=" ")</formula>
    </cfRule>
    <cfRule type="expression" dxfId="10011" priority="13990">
      <formula>OR(AI$95="M",AI$95="MADI")</formula>
    </cfRule>
    <cfRule type="expression" dxfId="10010" priority="13991">
      <formula>OR(AI$95="E",AI$95="EMB")</formula>
    </cfRule>
    <cfRule type="expression" dxfId="10009" priority="13992">
      <formula>OR(AI$95="S",AI$95="STD")</formula>
    </cfRule>
  </conditionalFormatting>
  <conditionalFormatting sqref="AJ96:AJ131">
    <cfRule type="expression" dxfId="10008" priority="13975">
      <formula>(AI$95="HFILL")</formula>
    </cfRule>
    <cfRule type="expression" dxfId="10007" priority="13977">
      <formula>(AI$95="SFILL")</formula>
    </cfRule>
    <cfRule type="expression" dxfId="10006" priority="13979">
      <formula>OR(AI$95="F",AI$95="Fiber")</formula>
    </cfRule>
    <cfRule type="expression" dxfId="10005" priority="13981">
      <formula>OR(AI$95="A",AI$95="AES")</formula>
    </cfRule>
    <cfRule type="expression" dxfId="10004" priority="13983">
      <formula>AND(AI$95&lt;&gt;"SFILL",AI$95&lt;&gt;"HFILL",AI$95&lt;&gt;"F",AI$95&lt;&gt;"Fiber",AI$95&lt;&gt;"S",AI$95&lt;&gt;"STD",AI$95&lt;&gt;"A",AI$95&lt;&gt;"AES",AI$95&lt;&gt;"E",AI$95&lt;&gt;"EMB",AI$95&lt;&gt;"M",AI$95&lt;&gt;"MADI",AI$95&lt;&gt;"",AI$95&lt;&gt;" ")</formula>
    </cfRule>
    <cfRule type="expression" dxfId="10003" priority="13984">
      <formula>OR(AI$95="",AI$95=" ")</formula>
    </cfRule>
    <cfRule type="expression" dxfId="10002" priority="13985">
      <formula>OR(AI$95="M",AI$95="MADI")</formula>
    </cfRule>
    <cfRule type="expression" dxfId="10001" priority="13986">
      <formula>OR(AI$95="E",AI$95="EMB")</formula>
    </cfRule>
    <cfRule type="expression" dxfId="10000" priority="13987">
      <formula>OR(AI$95="S",AI$95="STD")</formula>
    </cfRule>
  </conditionalFormatting>
  <conditionalFormatting sqref="AG96:AG131">
    <cfRule type="expression" dxfId="9999" priority="13958">
      <formula>(AG$95="HFILL")</formula>
    </cfRule>
    <cfRule type="expression" dxfId="9998" priority="13960">
      <formula>(AG$95="SFILL")</formula>
    </cfRule>
    <cfRule type="expression" dxfId="9997" priority="13962">
      <formula>OR(AG$95="F",AG$95="Fiber")</formula>
    </cfRule>
    <cfRule type="expression" dxfId="9996" priority="13964">
      <formula>OR(AG$95="A",AG$95="AES")</formula>
    </cfRule>
    <cfRule type="expression" dxfId="9995" priority="13970">
      <formula>AND(AG$95&lt;&gt;"SFILL",AG$95&lt;&gt;"HFILL",AG$95&lt;&gt;"F",AG$95&lt;&gt;"Fiber",AG$95&lt;&gt;"S",AG$95&lt;&gt;"STD",AG$95&lt;&gt;"A",AG$95&lt;&gt;"AES",AG$95&lt;&gt;"E",AG$95&lt;&gt;"EMB",AG$95&lt;&gt;"M",AG$95&lt;&gt;"MADI",AG$95&lt;&gt;"",AG$95&lt;&gt;" ")</formula>
    </cfRule>
    <cfRule type="expression" dxfId="9994" priority="13971">
      <formula>OR(AG$95="",AG$95=" ")</formula>
    </cfRule>
    <cfRule type="expression" dxfId="9993" priority="13972">
      <formula>OR(AG$95="M",AG$95="MADI")</formula>
    </cfRule>
    <cfRule type="expression" dxfId="9992" priority="13973">
      <formula>OR(AG$95="E",AG$95="EMB")</formula>
    </cfRule>
    <cfRule type="expression" dxfId="9991" priority="13974">
      <formula>OR(AG$95="S",AG$95="STD")</formula>
    </cfRule>
  </conditionalFormatting>
  <conditionalFormatting sqref="AH96:AH131">
    <cfRule type="expression" dxfId="9990" priority="13957">
      <formula>(AG$95="HFILL")</formula>
    </cfRule>
    <cfRule type="expression" dxfId="9989" priority="13959">
      <formula>(AG$95="SFILL")</formula>
    </cfRule>
    <cfRule type="expression" dxfId="9988" priority="13961">
      <formula>OR(AG$95="F",AG$95="Fiber")</formula>
    </cfRule>
    <cfRule type="expression" dxfId="9987" priority="13963">
      <formula>OR(AG$95="A",AG$95="AES")</formula>
    </cfRule>
    <cfRule type="expression" dxfId="9986" priority="13965">
      <formula>AND(AG$95&lt;&gt;"SFILL",AG$95&lt;&gt;"HFILL",AG$95&lt;&gt;"F",AG$95&lt;&gt;"Fiber",AG$95&lt;&gt;"S",AG$95&lt;&gt;"STD",AG$95&lt;&gt;"A",AG$95&lt;&gt;"AES",AG$95&lt;&gt;"E",AG$95&lt;&gt;"EMB",AG$95&lt;&gt;"M",AG$95&lt;&gt;"MADI",AG$95&lt;&gt;"",AG$95&lt;&gt;" ")</formula>
    </cfRule>
    <cfRule type="expression" dxfId="9985" priority="13966">
      <formula>OR(AG$95="",AG$95=" ")</formula>
    </cfRule>
    <cfRule type="expression" dxfId="9984" priority="13967">
      <formula>OR(AG$95="M",AG$95="MADI")</formula>
    </cfRule>
    <cfRule type="expression" dxfId="9983" priority="13968">
      <formula>OR(AG$95="E",AG$95="EMB")</formula>
    </cfRule>
    <cfRule type="expression" dxfId="9982" priority="13969">
      <formula>OR(AG$95="S",AG$95="STD")</formula>
    </cfRule>
  </conditionalFormatting>
  <conditionalFormatting sqref="AE96:AE131">
    <cfRule type="expression" dxfId="9981" priority="13940">
      <formula>(AE$95="HFILL")</formula>
    </cfRule>
    <cfRule type="expression" dxfId="9980" priority="13942">
      <formula>(AE$95="SFILL")</formula>
    </cfRule>
    <cfRule type="expression" dxfId="9979" priority="13944">
      <formula>OR(AE$95="F",AE$95="Fiber")</formula>
    </cfRule>
    <cfRule type="expression" dxfId="9978" priority="13946">
      <formula>OR(AE$95="A",AE$95="AES")</formula>
    </cfRule>
    <cfRule type="expression" dxfId="9977" priority="13952">
      <formula>AND(AE$95&lt;&gt;"SFILL",AE$95&lt;&gt;"HFILL",AE$95&lt;&gt;"F",AE$95&lt;&gt;"Fiber",AE$95&lt;&gt;"S",AE$95&lt;&gt;"STD",AE$95&lt;&gt;"A",AE$95&lt;&gt;"AES",AE$95&lt;&gt;"E",AE$95&lt;&gt;"EMB",AE$95&lt;&gt;"M",AE$95&lt;&gt;"MADI",AE$95&lt;&gt;"",AE$95&lt;&gt;" ")</formula>
    </cfRule>
    <cfRule type="expression" dxfId="9976" priority="13953">
      <formula>OR(AE$95="",AE$95=" ")</formula>
    </cfRule>
    <cfRule type="expression" dxfId="9975" priority="13954">
      <formula>OR(AE$95="M",AE$95="MADI")</formula>
    </cfRule>
    <cfRule type="expression" dxfId="9974" priority="13955">
      <formula>OR(AE$95="E",AE$95="EMB")</formula>
    </cfRule>
    <cfRule type="expression" dxfId="9973" priority="13956">
      <formula>OR(AE$95="S",AE$95="STD")</formula>
    </cfRule>
  </conditionalFormatting>
  <conditionalFormatting sqref="AF96:AF131">
    <cfRule type="expression" dxfId="9972" priority="13939">
      <formula>(AE$95="HFILL")</formula>
    </cfRule>
    <cfRule type="expression" dxfId="9971" priority="13941">
      <formula>(AE$95="SFILL")</formula>
    </cfRule>
    <cfRule type="expression" dxfId="9970" priority="13943">
      <formula>OR(AE$95="F",AE$95="Fiber")</formula>
    </cfRule>
    <cfRule type="expression" dxfId="9969" priority="13945">
      <formula>OR(AE$95="A",AE$95="AES")</formula>
    </cfRule>
    <cfRule type="expression" dxfId="9968" priority="13947">
      <formula>AND(AE$95&lt;&gt;"SFILL",AE$95&lt;&gt;"HFILL",AE$95&lt;&gt;"F",AE$95&lt;&gt;"Fiber",AE$95&lt;&gt;"S",AE$95&lt;&gt;"STD",AE$95&lt;&gt;"A",AE$95&lt;&gt;"AES",AE$95&lt;&gt;"E",AE$95&lt;&gt;"EMB",AE$95&lt;&gt;"M",AE$95&lt;&gt;"MADI",AE$95&lt;&gt;"",AE$95&lt;&gt;" ")</formula>
    </cfRule>
    <cfRule type="expression" dxfId="9967" priority="13948">
      <formula>OR(AE$95="",AE$95=" ")</formula>
    </cfRule>
    <cfRule type="expression" dxfId="9966" priority="13949">
      <formula>OR(AE$95="M",AE$95="MADI")</formula>
    </cfRule>
    <cfRule type="expression" dxfId="9965" priority="13950">
      <formula>OR(AE$95="E",AE$95="EMB")</formula>
    </cfRule>
    <cfRule type="expression" dxfId="9964" priority="13951">
      <formula>OR(AE$95="S",AE$95="STD")</formula>
    </cfRule>
  </conditionalFormatting>
  <conditionalFormatting sqref="AC96:AC131">
    <cfRule type="expression" dxfId="9963" priority="13922">
      <formula>(AC$95="HFILL")</formula>
    </cfRule>
    <cfRule type="expression" dxfId="9962" priority="13924">
      <formula>(AC$95="SFILL")</formula>
    </cfRule>
    <cfRule type="expression" dxfId="9961" priority="13926">
      <formula>OR(AC$95="F",AC$95="Fiber")</formula>
    </cfRule>
    <cfRule type="expression" dxfId="9960" priority="13928">
      <formula>OR(AC$95="A",AC$95="AES")</formula>
    </cfRule>
    <cfRule type="expression" dxfId="9959" priority="13934">
      <formula>AND(AC$95&lt;&gt;"SFILL",AC$95&lt;&gt;"HFILL",AC$95&lt;&gt;"F",AC$95&lt;&gt;"Fiber",AC$95&lt;&gt;"S",AC$95&lt;&gt;"STD",AC$95&lt;&gt;"A",AC$95&lt;&gt;"AES",AC$95&lt;&gt;"E",AC$95&lt;&gt;"EMB",AC$95&lt;&gt;"M",AC$95&lt;&gt;"MADI",AC$95&lt;&gt;"",AC$95&lt;&gt;" ")</formula>
    </cfRule>
    <cfRule type="expression" dxfId="9958" priority="13935">
      <formula>OR(AC$95="",AC$95=" ")</formula>
    </cfRule>
    <cfRule type="expression" dxfId="9957" priority="13936">
      <formula>OR(AC$95="M",AC$95="MADI")</formula>
    </cfRule>
    <cfRule type="expression" dxfId="9956" priority="13937">
      <formula>OR(AC$95="E",AC$95="EMB")</formula>
    </cfRule>
    <cfRule type="expression" dxfId="9955" priority="13938">
      <formula>OR(AC$95="S",AC$95="STD")</formula>
    </cfRule>
  </conditionalFormatting>
  <conditionalFormatting sqref="AD96:AD131">
    <cfRule type="expression" dxfId="9954" priority="13921">
      <formula>(AC$95="HFILL")</formula>
    </cfRule>
    <cfRule type="expression" dxfId="9953" priority="13923">
      <formula>(AC$95="SFILL")</formula>
    </cfRule>
    <cfRule type="expression" dxfId="9952" priority="13925">
      <formula>OR(AC$95="F",AC$95="Fiber")</formula>
    </cfRule>
    <cfRule type="expression" dxfId="9951" priority="13927">
      <formula>OR(AC$95="A",AC$95="AES")</formula>
    </cfRule>
    <cfRule type="expression" dxfId="9950" priority="13929">
      <formula>AND(AC$95&lt;&gt;"SFILL",AC$95&lt;&gt;"HFILL",AC$95&lt;&gt;"F",AC$95&lt;&gt;"Fiber",AC$95&lt;&gt;"S",AC$95&lt;&gt;"STD",AC$95&lt;&gt;"A",AC$95&lt;&gt;"AES",AC$95&lt;&gt;"E",AC$95&lt;&gt;"EMB",AC$95&lt;&gt;"M",AC$95&lt;&gt;"MADI",AC$95&lt;&gt;"",AC$95&lt;&gt;" ")</formula>
    </cfRule>
    <cfRule type="expression" dxfId="9949" priority="13930">
      <formula>OR(AC$95="",AC$95=" ")</formula>
    </cfRule>
    <cfRule type="expression" dxfId="9948" priority="13931">
      <formula>OR(AC$95="M",AC$95="MADI")</formula>
    </cfRule>
    <cfRule type="expression" dxfId="9947" priority="13932">
      <formula>OR(AC$95="E",AC$95="EMB")</formula>
    </cfRule>
    <cfRule type="expression" dxfId="9946" priority="13933">
      <formula>OR(AC$95="S",AC$95="STD")</formula>
    </cfRule>
  </conditionalFormatting>
  <conditionalFormatting sqref="AA96:AA131">
    <cfRule type="expression" dxfId="9945" priority="13904">
      <formula>(AA$95="HFILL")</formula>
    </cfRule>
    <cfRule type="expression" dxfId="9944" priority="13906">
      <formula>(AA$95="SFILL")</formula>
    </cfRule>
    <cfRule type="expression" dxfId="9943" priority="13908">
      <formula>OR(AA$95="F",AA$95="Fiber")</formula>
    </cfRule>
    <cfRule type="expression" dxfId="9942" priority="13910">
      <formula>OR(AA$95="A",AA$95="AES")</formula>
    </cfRule>
    <cfRule type="expression" dxfId="9941" priority="13916">
      <formula>AND(AA$95&lt;&gt;"SFILL",AA$95&lt;&gt;"HFILL",AA$95&lt;&gt;"F",AA$95&lt;&gt;"Fiber",AA$95&lt;&gt;"S",AA$95&lt;&gt;"STD",AA$95&lt;&gt;"A",AA$95&lt;&gt;"AES",AA$95&lt;&gt;"E",AA$95&lt;&gt;"EMB",AA$95&lt;&gt;"M",AA$95&lt;&gt;"MADI",AA$95&lt;&gt;"",AA$95&lt;&gt;" ")</formula>
    </cfRule>
    <cfRule type="expression" dxfId="9940" priority="13917">
      <formula>OR(AA$95="",AA$95=" ")</formula>
    </cfRule>
    <cfRule type="expression" dxfId="9939" priority="13918">
      <formula>OR(AA$95="M",AA$95="MADI")</formula>
    </cfRule>
    <cfRule type="expression" dxfId="9938" priority="13919">
      <formula>OR(AA$95="E",AA$95="EMB")</formula>
    </cfRule>
    <cfRule type="expression" dxfId="9937" priority="13920">
      <formula>OR(AA$95="S",AA$95="STD")</formula>
    </cfRule>
  </conditionalFormatting>
  <conditionalFormatting sqref="AB96:AB131">
    <cfRule type="expression" dxfId="9936" priority="13903">
      <formula>(AA$95="HFILL")</formula>
    </cfRule>
    <cfRule type="expression" dxfId="9935" priority="13905">
      <formula>(AA$95="SFILL")</formula>
    </cfRule>
    <cfRule type="expression" dxfId="9934" priority="13907">
      <formula>OR(AA$95="F",AA$95="Fiber")</formula>
    </cfRule>
    <cfRule type="expression" dxfId="9933" priority="13909">
      <formula>OR(AA$95="A",AA$95="AES")</formula>
    </cfRule>
    <cfRule type="expression" dxfId="9932" priority="13911">
      <formula>AND(AA$95&lt;&gt;"SFILL",AA$95&lt;&gt;"HFILL",AA$95&lt;&gt;"F",AA$95&lt;&gt;"Fiber",AA$95&lt;&gt;"S",AA$95&lt;&gt;"STD",AA$95&lt;&gt;"A",AA$95&lt;&gt;"AES",AA$95&lt;&gt;"E",AA$95&lt;&gt;"EMB",AA$95&lt;&gt;"M",AA$95&lt;&gt;"MADI",AA$95&lt;&gt;"",AA$95&lt;&gt;" ")</formula>
    </cfRule>
    <cfRule type="expression" dxfId="9931" priority="13912">
      <formula>OR(AA$95="",AA$95=" ")</formula>
    </cfRule>
    <cfRule type="expression" dxfId="9930" priority="13913">
      <formula>OR(AA$95="M",AA$95="MADI")</formula>
    </cfRule>
    <cfRule type="expression" dxfId="9929" priority="13914">
      <formula>OR(AA$95="E",AA$95="EMB")</formula>
    </cfRule>
    <cfRule type="expression" dxfId="9928" priority="13915">
      <formula>OR(AA$95="S",AA$95="STD")</formula>
    </cfRule>
  </conditionalFormatting>
  <conditionalFormatting sqref="Y96:Y131">
    <cfRule type="expression" dxfId="9927" priority="13886">
      <formula>(Y$95="HFILL")</formula>
    </cfRule>
    <cfRule type="expression" dxfId="9926" priority="13888">
      <formula>(Y$95="SFILL")</formula>
    </cfRule>
    <cfRule type="expression" dxfId="9925" priority="13890">
      <formula>OR(Y$95="F",Y$95="Fiber")</formula>
    </cfRule>
    <cfRule type="expression" dxfId="9924" priority="13892">
      <formula>OR(Y$95="A",Y$95="AES")</formula>
    </cfRule>
    <cfRule type="expression" dxfId="9923" priority="13898">
      <formula>AND(Y$95&lt;&gt;"SFILL",Y$95&lt;&gt;"HFILL",Y$95&lt;&gt;"F",Y$95&lt;&gt;"Fiber",Y$95&lt;&gt;"S",Y$95&lt;&gt;"STD",Y$95&lt;&gt;"A",Y$95&lt;&gt;"AES",Y$95&lt;&gt;"E",Y$95&lt;&gt;"EMB",Y$95&lt;&gt;"M",Y$95&lt;&gt;"MADI",Y$95&lt;&gt;"",Y$95&lt;&gt;" ")</formula>
    </cfRule>
    <cfRule type="expression" dxfId="9922" priority="13899">
      <formula>OR(Y$95="",Y$95=" ")</formula>
    </cfRule>
    <cfRule type="expression" dxfId="9921" priority="13900">
      <formula>OR(Y$95="M",Y$95="MADI")</formula>
    </cfRule>
    <cfRule type="expression" dxfId="9920" priority="13901">
      <formula>OR(Y$95="E",Y$95="EMB")</formula>
    </cfRule>
    <cfRule type="expression" dxfId="9919" priority="13902">
      <formula>OR(Y$95="S",Y$95="STD")</formula>
    </cfRule>
  </conditionalFormatting>
  <conditionalFormatting sqref="Z96:Z131">
    <cfRule type="expression" dxfId="9918" priority="13885">
      <formula>(Y$95="HFILL")</formula>
    </cfRule>
    <cfRule type="expression" dxfId="9917" priority="13887">
      <formula>(Y$95="SFILL")</formula>
    </cfRule>
    <cfRule type="expression" dxfId="9916" priority="13889">
      <formula>OR(Y$95="F",Y$95="Fiber")</formula>
    </cfRule>
    <cfRule type="expression" dxfId="9915" priority="13891">
      <formula>OR(Y$95="A",Y$95="AES")</formula>
    </cfRule>
    <cfRule type="expression" dxfId="9914" priority="13893">
      <formula>AND(Y$95&lt;&gt;"SFILL",Y$95&lt;&gt;"HFILL",Y$95&lt;&gt;"F",Y$95&lt;&gt;"Fiber",Y$95&lt;&gt;"S",Y$95&lt;&gt;"STD",Y$95&lt;&gt;"A",Y$95&lt;&gt;"AES",Y$95&lt;&gt;"E",Y$95&lt;&gt;"EMB",Y$95&lt;&gt;"M",Y$95&lt;&gt;"MADI",Y$95&lt;&gt;"",Y$95&lt;&gt;" ")</formula>
    </cfRule>
    <cfRule type="expression" dxfId="9913" priority="13894">
      <formula>OR(Y$95="",Y$95=" ")</formula>
    </cfRule>
    <cfRule type="expression" dxfId="9912" priority="13895">
      <formula>OR(Y$95="M",Y$95="MADI")</formula>
    </cfRule>
    <cfRule type="expression" dxfId="9911" priority="13896">
      <formula>OR(Y$95="E",Y$95="EMB")</formula>
    </cfRule>
    <cfRule type="expression" dxfId="9910" priority="13897">
      <formula>OR(Y$95="S",Y$95="STD")</formula>
    </cfRule>
  </conditionalFormatting>
  <conditionalFormatting sqref="W96:W131">
    <cfRule type="expression" dxfId="9909" priority="13868">
      <formula>(W$95="HFILL")</formula>
    </cfRule>
    <cfRule type="expression" dxfId="9908" priority="13870">
      <formula>(W$95="SFILL")</formula>
    </cfRule>
    <cfRule type="expression" dxfId="9907" priority="13872">
      <formula>OR(W$95="F",W$95="Fiber")</formula>
    </cfRule>
    <cfRule type="expression" dxfId="9906" priority="13874">
      <formula>OR(W$95="A",W$95="AES")</formula>
    </cfRule>
    <cfRule type="expression" dxfId="9905" priority="13880">
      <formula>AND(W$95&lt;&gt;"SFILL",W$95&lt;&gt;"HFILL",W$95&lt;&gt;"F",W$95&lt;&gt;"Fiber",W$95&lt;&gt;"S",W$95&lt;&gt;"STD",W$95&lt;&gt;"A",W$95&lt;&gt;"AES",W$95&lt;&gt;"E",W$95&lt;&gt;"EMB",W$95&lt;&gt;"M",W$95&lt;&gt;"MADI",W$95&lt;&gt;"",W$95&lt;&gt;" ")</formula>
    </cfRule>
    <cfRule type="expression" dxfId="9904" priority="13881">
      <formula>OR(W$95="",W$95=" ")</formula>
    </cfRule>
    <cfRule type="expression" dxfId="9903" priority="13882">
      <formula>OR(W$95="M",W$95="MADI")</formula>
    </cfRule>
    <cfRule type="expression" dxfId="9902" priority="13883">
      <formula>OR(W$95="E",W$95="EMB")</formula>
    </cfRule>
    <cfRule type="expression" dxfId="9901" priority="13884">
      <formula>OR(W$95="S",W$95="STD")</formula>
    </cfRule>
  </conditionalFormatting>
  <conditionalFormatting sqref="X96:X131">
    <cfRule type="expression" dxfId="9900" priority="13867">
      <formula>(W$95="HFILL")</formula>
    </cfRule>
    <cfRule type="expression" dxfId="9899" priority="13869">
      <formula>(W$95="SFILL")</formula>
    </cfRule>
    <cfRule type="expression" dxfId="9898" priority="13871">
      <formula>OR(W$95="F",W$95="Fiber")</formula>
    </cfRule>
    <cfRule type="expression" dxfId="9897" priority="13873">
      <formula>OR(W$95="A",W$95="AES")</formula>
    </cfRule>
    <cfRule type="expression" dxfId="9896" priority="13875">
      <formula>AND(W$95&lt;&gt;"SFILL",W$95&lt;&gt;"HFILL",W$95&lt;&gt;"F",W$95&lt;&gt;"Fiber",W$95&lt;&gt;"S",W$95&lt;&gt;"STD",W$95&lt;&gt;"A",W$95&lt;&gt;"AES",W$95&lt;&gt;"E",W$95&lt;&gt;"EMB",W$95&lt;&gt;"M",W$95&lt;&gt;"MADI",W$95&lt;&gt;"",W$95&lt;&gt;" ")</formula>
    </cfRule>
    <cfRule type="expression" dxfId="9895" priority="13876">
      <formula>OR(W$95="",W$95=" ")</formula>
    </cfRule>
    <cfRule type="expression" dxfId="9894" priority="13877">
      <formula>OR(W$95="M",W$95="MADI")</formula>
    </cfRule>
    <cfRule type="expression" dxfId="9893" priority="13878">
      <formula>OR(W$95="E",W$95="EMB")</formula>
    </cfRule>
    <cfRule type="expression" dxfId="9892" priority="13879">
      <formula>OR(W$95="S",W$95="STD")</formula>
    </cfRule>
  </conditionalFormatting>
  <conditionalFormatting sqref="U96:U131">
    <cfRule type="expression" dxfId="9891" priority="13850">
      <formula>(U$95="HFILL")</formula>
    </cfRule>
    <cfRule type="expression" dxfId="9890" priority="13852">
      <formula>(U$95="SFILL")</formula>
    </cfRule>
    <cfRule type="expression" dxfId="9889" priority="13854">
      <formula>OR(U$95="F",U$95="Fiber")</formula>
    </cfRule>
    <cfRule type="expression" dxfId="9888" priority="13856">
      <formula>OR(U$95="A",U$95="AES")</formula>
    </cfRule>
    <cfRule type="expression" dxfId="9887" priority="13862">
      <formula>AND(U$95&lt;&gt;"SFILL",U$95&lt;&gt;"HFILL",U$95&lt;&gt;"F",U$95&lt;&gt;"Fiber",U$95&lt;&gt;"S",U$95&lt;&gt;"STD",U$95&lt;&gt;"A",U$95&lt;&gt;"AES",U$95&lt;&gt;"E",U$95&lt;&gt;"EMB",U$95&lt;&gt;"M",U$95&lt;&gt;"MADI",U$95&lt;&gt;"",U$95&lt;&gt;" ")</formula>
    </cfRule>
    <cfRule type="expression" dxfId="9886" priority="13863">
      <formula>OR(U$95="",U$95=" ")</formula>
    </cfRule>
    <cfRule type="expression" dxfId="9885" priority="13864">
      <formula>OR(U$95="M",U$95="MADI")</formula>
    </cfRule>
    <cfRule type="expression" dxfId="9884" priority="13865">
      <formula>OR(U$95="E",U$95="EMB")</formula>
    </cfRule>
    <cfRule type="expression" dxfId="9883" priority="13866">
      <formula>OR(U$95="S",U$95="STD")</formula>
    </cfRule>
  </conditionalFormatting>
  <conditionalFormatting sqref="V96:V131">
    <cfRule type="expression" dxfId="9882" priority="13849">
      <formula>(U$95="HFILL")</formula>
    </cfRule>
    <cfRule type="expression" dxfId="9881" priority="13851">
      <formula>(U$95="SFILL")</formula>
    </cfRule>
    <cfRule type="expression" dxfId="9880" priority="13853">
      <formula>OR(U$95="F",U$95="Fiber")</formula>
    </cfRule>
    <cfRule type="expression" dxfId="9879" priority="13855">
      <formula>OR(U$95="A",U$95="AES")</formula>
    </cfRule>
    <cfRule type="expression" dxfId="9878" priority="13857">
      <formula>AND(U$95&lt;&gt;"SFILL",U$95&lt;&gt;"HFILL",U$95&lt;&gt;"F",U$95&lt;&gt;"Fiber",U$95&lt;&gt;"S",U$95&lt;&gt;"STD",U$95&lt;&gt;"A",U$95&lt;&gt;"AES",U$95&lt;&gt;"E",U$95&lt;&gt;"EMB",U$95&lt;&gt;"M",U$95&lt;&gt;"MADI",U$95&lt;&gt;"",U$95&lt;&gt;" ")</formula>
    </cfRule>
    <cfRule type="expression" dxfId="9877" priority="13858">
      <formula>OR(U$95="",U$95=" ")</formula>
    </cfRule>
    <cfRule type="expression" dxfId="9876" priority="13859">
      <formula>OR(U$95="M",U$95="MADI")</formula>
    </cfRule>
    <cfRule type="expression" dxfId="9875" priority="13860">
      <formula>OR(U$95="E",U$95="EMB")</formula>
    </cfRule>
    <cfRule type="expression" dxfId="9874" priority="13861">
      <formula>OR(U$95="S",U$95="STD")</formula>
    </cfRule>
  </conditionalFormatting>
  <conditionalFormatting sqref="S96:S131">
    <cfRule type="expression" dxfId="9873" priority="13832">
      <formula>(S$95="HFILL")</formula>
    </cfRule>
    <cfRule type="expression" dxfId="9872" priority="13834">
      <formula>(S$95="SFILL")</formula>
    </cfRule>
    <cfRule type="expression" dxfId="9871" priority="13836">
      <formula>OR(S$95="F",S$95="Fiber")</formula>
    </cfRule>
    <cfRule type="expression" dxfId="9870" priority="13838">
      <formula>OR(S$95="A",S$95="AES")</formula>
    </cfRule>
    <cfRule type="expression" dxfId="9869" priority="13844">
      <formula>AND(S$95&lt;&gt;"SFILL",S$95&lt;&gt;"HFILL",S$95&lt;&gt;"F",S$95&lt;&gt;"Fiber",S$95&lt;&gt;"S",S$95&lt;&gt;"STD",S$95&lt;&gt;"A",S$95&lt;&gt;"AES",S$95&lt;&gt;"E",S$95&lt;&gt;"EMB",S$95&lt;&gt;"M",S$95&lt;&gt;"MADI",S$95&lt;&gt;"",S$95&lt;&gt;" ")</formula>
    </cfRule>
    <cfRule type="expression" dxfId="9868" priority="13845">
      <formula>OR(S$95="",S$95=" ")</formula>
    </cfRule>
    <cfRule type="expression" dxfId="9867" priority="13846">
      <formula>OR(S$95="M",S$95="MADI")</formula>
    </cfRule>
    <cfRule type="expression" dxfId="9866" priority="13847">
      <formula>OR(S$95="E",S$95="EMB")</formula>
    </cfRule>
    <cfRule type="expression" dxfId="9865" priority="13848">
      <formula>OR(S$95="S",S$95="STD")</formula>
    </cfRule>
  </conditionalFormatting>
  <conditionalFormatting sqref="T96:T131">
    <cfRule type="expression" dxfId="9864" priority="13831">
      <formula>(S$95="HFILL")</formula>
    </cfRule>
    <cfRule type="expression" dxfId="9863" priority="13833">
      <formula>(S$95="SFILL")</formula>
    </cfRule>
    <cfRule type="expression" dxfId="9862" priority="13835">
      <formula>OR(S$95="F",S$95="Fiber")</formula>
    </cfRule>
    <cfRule type="expression" dxfId="9861" priority="13837">
      <formula>OR(S$95="A",S$95="AES")</formula>
    </cfRule>
    <cfRule type="expression" dxfId="9860" priority="13839">
      <formula>AND(S$95&lt;&gt;"SFILL",S$95&lt;&gt;"HFILL",S$95&lt;&gt;"F",S$95&lt;&gt;"Fiber",S$95&lt;&gt;"S",S$95&lt;&gt;"STD",S$95&lt;&gt;"A",S$95&lt;&gt;"AES",S$95&lt;&gt;"E",S$95&lt;&gt;"EMB",S$95&lt;&gt;"M",S$95&lt;&gt;"MADI",S$95&lt;&gt;"",S$95&lt;&gt;" ")</formula>
    </cfRule>
    <cfRule type="expression" dxfId="9859" priority="13840">
      <formula>OR(S$95="",S$95=" ")</formula>
    </cfRule>
    <cfRule type="expression" dxfId="9858" priority="13841">
      <formula>OR(S$95="M",S$95="MADI")</formula>
    </cfRule>
    <cfRule type="expression" dxfId="9857" priority="13842">
      <formula>OR(S$95="E",S$95="EMB")</formula>
    </cfRule>
    <cfRule type="expression" dxfId="9856" priority="13843">
      <formula>OR(S$95="S",S$95="STD")</formula>
    </cfRule>
  </conditionalFormatting>
  <conditionalFormatting sqref="Q96:Q131">
    <cfRule type="expression" dxfId="9855" priority="13814">
      <formula>(Q$95="HFILL")</formula>
    </cfRule>
    <cfRule type="expression" dxfId="9854" priority="13816">
      <formula>(Q$95="SFILL")</formula>
    </cfRule>
    <cfRule type="expression" dxfId="9853" priority="13818">
      <formula>OR(Q$95="F",Q$95="Fiber")</formula>
    </cfRule>
    <cfRule type="expression" dxfId="9852" priority="13820">
      <formula>OR(Q$95="A",Q$95="AES")</formula>
    </cfRule>
    <cfRule type="expression" dxfId="9851" priority="13826">
      <formula>AND(Q$95&lt;&gt;"SFILL",Q$95&lt;&gt;"HFILL",Q$95&lt;&gt;"F",Q$95&lt;&gt;"Fiber",Q$95&lt;&gt;"S",Q$95&lt;&gt;"STD",Q$95&lt;&gt;"A",Q$95&lt;&gt;"AES",Q$95&lt;&gt;"E",Q$95&lt;&gt;"EMB",Q$95&lt;&gt;"M",Q$95&lt;&gt;"MADI",Q$95&lt;&gt;"",Q$95&lt;&gt;" ")</formula>
    </cfRule>
    <cfRule type="expression" dxfId="9850" priority="13827">
      <formula>OR(Q$95="",Q$95=" ")</formula>
    </cfRule>
    <cfRule type="expression" dxfId="9849" priority="13828">
      <formula>OR(Q$95="M",Q$95="MADI")</formula>
    </cfRule>
    <cfRule type="expression" dxfId="9848" priority="13829">
      <formula>OR(Q$95="E",Q$95="EMB")</formula>
    </cfRule>
    <cfRule type="expression" dxfId="9847" priority="13830">
      <formula>OR(Q$95="S",Q$95="STD")</formula>
    </cfRule>
  </conditionalFormatting>
  <conditionalFormatting sqref="R96:R131">
    <cfRule type="expression" dxfId="9846" priority="13813">
      <formula>(Q$95="HFILL")</formula>
    </cfRule>
    <cfRule type="expression" dxfId="9845" priority="13815">
      <formula>(Q$95="SFILL")</formula>
    </cfRule>
    <cfRule type="expression" dxfId="9844" priority="13817">
      <formula>OR(Q$95="F",Q$95="Fiber")</formula>
    </cfRule>
    <cfRule type="expression" dxfId="9843" priority="13819">
      <formula>OR(Q$95="A",Q$95="AES")</formula>
    </cfRule>
    <cfRule type="expression" dxfId="9842" priority="13821">
      <formula>AND(Q$95&lt;&gt;"SFILL",Q$95&lt;&gt;"HFILL",Q$95&lt;&gt;"F",Q$95&lt;&gt;"Fiber",Q$95&lt;&gt;"S",Q$95&lt;&gt;"STD",Q$95&lt;&gt;"A",Q$95&lt;&gt;"AES",Q$95&lt;&gt;"E",Q$95&lt;&gt;"EMB",Q$95&lt;&gt;"M",Q$95&lt;&gt;"MADI",Q$95&lt;&gt;"",Q$95&lt;&gt;" ")</formula>
    </cfRule>
    <cfRule type="expression" dxfId="9841" priority="13822">
      <formula>OR(Q$95="",Q$95=" ")</formula>
    </cfRule>
    <cfRule type="expression" dxfId="9840" priority="13823">
      <formula>OR(Q$95="M",Q$95="MADI")</formula>
    </cfRule>
    <cfRule type="expression" dxfId="9839" priority="13824">
      <formula>OR(Q$95="E",Q$95="EMB")</formula>
    </cfRule>
    <cfRule type="expression" dxfId="9838" priority="13825">
      <formula>OR(Q$95="S",Q$95="STD")</formula>
    </cfRule>
  </conditionalFormatting>
  <conditionalFormatting sqref="O96:O131">
    <cfRule type="expression" dxfId="9837" priority="13796">
      <formula>(O$95="HFILL")</formula>
    </cfRule>
    <cfRule type="expression" dxfId="9836" priority="13798">
      <formula>(O$95="SFILL")</formula>
    </cfRule>
    <cfRule type="expression" dxfId="9835" priority="13800">
      <formula>OR(O$95="F",O$95="Fiber")</formula>
    </cfRule>
    <cfRule type="expression" dxfId="9834" priority="13802">
      <formula>OR(O$95="A",O$95="AES")</formula>
    </cfRule>
    <cfRule type="expression" dxfId="9833" priority="13808">
      <formula>AND(O$95&lt;&gt;"SFILL",O$95&lt;&gt;"HFILL",O$95&lt;&gt;"F",O$95&lt;&gt;"Fiber",O$95&lt;&gt;"S",O$95&lt;&gt;"STD",O$95&lt;&gt;"A",O$95&lt;&gt;"AES",O$95&lt;&gt;"E",O$95&lt;&gt;"EMB",O$95&lt;&gt;"M",O$95&lt;&gt;"MADI",O$95&lt;&gt;"",O$95&lt;&gt;" ")</formula>
    </cfRule>
    <cfRule type="expression" dxfId="9832" priority="13809">
      <formula>OR(O$95="",O$95=" ")</formula>
    </cfRule>
    <cfRule type="expression" dxfId="9831" priority="13810">
      <formula>OR(O$95="M",O$95="MADI")</formula>
    </cfRule>
    <cfRule type="expression" dxfId="9830" priority="13811">
      <formula>OR(O$95="E",O$95="EMB")</formula>
    </cfRule>
    <cfRule type="expression" dxfId="9829" priority="13812">
      <formula>OR(O$95="S",O$95="STD")</formula>
    </cfRule>
  </conditionalFormatting>
  <conditionalFormatting sqref="P96:P131">
    <cfRule type="expression" dxfId="9828" priority="13795">
      <formula>(O$95="HFILL")</formula>
    </cfRule>
    <cfRule type="expression" dxfId="9827" priority="13797">
      <formula>(O$95="SFILL")</formula>
    </cfRule>
    <cfRule type="expression" dxfId="9826" priority="13799">
      <formula>OR(O$95="F",O$95="Fiber")</formula>
    </cfRule>
    <cfRule type="expression" dxfId="9825" priority="13801">
      <formula>OR(O$95="A",O$95="AES")</formula>
    </cfRule>
    <cfRule type="expression" dxfId="9824" priority="13803">
      <formula>AND(O$95&lt;&gt;"SFILL",O$95&lt;&gt;"HFILL",O$95&lt;&gt;"F",O$95&lt;&gt;"Fiber",O$95&lt;&gt;"S",O$95&lt;&gt;"STD",O$95&lt;&gt;"A",O$95&lt;&gt;"AES",O$95&lt;&gt;"E",O$95&lt;&gt;"EMB",O$95&lt;&gt;"M",O$95&lt;&gt;"MADI",O$95&lt;&gt;"",O$95&lt;&gt;" ")</formula>
    </cfRule>
    <cfRule type="expression" dxfId="9823" priority="13804">
      <formula>OR(O$95="",O$95=" ")</formula>
    </cfRule>
    <cfRule type="expression" dxfId="9822" priority="13805">
      <formula>OR(O$95="M",O$95="MADI")</formula>
    </cfRule>
    <cfRule type="expression" dxfId="9821" priority="13806">
      <formula>OR(O$95="E",O$95="EMB")</formula>
    </cfRule>
    <cfRule type="expression" dxfId="9820" priority="13807">
      <formula>OR(O$95="S",O$95="STD")</formula>
    </cfRule>
  </conditionalFormatting>
  <conditionalFormatting sqref="M96:M131">
    <cfRule type="expression" dxfId="9819" priority="13778">
      <formula>(M$95="HFILL")</formula>
    </cfRule>
    <cfRule type="expression" dxfId="9818" priority="13780">
      <formula>(M$95="SFILL")</formula>
    </cfRule>
    <cfRule type="expression" dxfId="9817" priority="13782">
      <formula>OR(M$95="F",M$95="Fiber")</formula>
    </cfRule>
    <cfRule type="expression" dxfId="9816" priority="13784">
      <formula>OR(M$95="A",M$95="AES")</formula>
    </cfRule>
    <cfRule type="expression" dxfId="9815" priority="13790">
      <formula>AND(M$95&lt;&gt;"SFILL",M$95&lt;&gt;"HFILL",M$95&lt;&gt;"F",M$95&lt;&gt;"Fiber",M$95&lt;&gt;"S",M$95&lt;&gt;"STD",M$95&lt;&gt;"A",M$95&lt;&gt;"AES",M$95&lt;&gt;"E",M$95&lt;&gt;"EMB",M$95&lt;&gt;"M",M$95&lt;&gt;"MADI",M$95&lt;&gt;"",M$95&lt;&gt;" ")</formula>
    </cfRule>
    <cfRule type="expression" dxfId="9814" priority="13791">
      <formula>OR(M$95="",M$95=" ")</formula>
    </cfRule>
    <cfRule type="expression" dxfId="9813" priority="13792">
      <formula>OR(M$95="M",M$95="MADI")</formula>
    </cfRule>
    <cfRule type="expression" dxfId="9812" priority="13793">
      <formula>OR(M$95="E",M$95="EMB")</formula>
    </cfRule>
    <cfRule type="expression" dxfId="9811" priority="13794">
      <formula>OR(M$95="S",M$95="STD")</formula>
    </cfRule>
  </conditionalFormatting>
  <conditionalFormatting sqref="N96:N131">
    <cfRule type="expression" dxfId="9810" priority="13777">
      <formula>(M$95="HFILL")</formula>
    </cfRule>
    <cfRule type="expression" dxfId="9809" priority="13779">
      <formula>(M$95="SFILL")</formula>
    </cfRule>
    <cfRule type="expression" dxfId="9808" priority="13781">
      <formula>OR(M$95="F",M$95="Fiber")</formula>
    </cfRule>
    <cfRule type="expression" dxfId="9807" priority="13783">
      <formula>OR(M$95="A",M$95="AES")</formula>
    </cfRule>
    <cfRule type="expression" dxfId="9806" priority="13785">
      <formula>AND(M$95&lt;&gt;"SFILL",M$95&lt;&gt;"HFILL",M$95&lt;&gt;"F",M$95&lt;&gt;"Fiber",M$95&lt;&gt;"S",M$95&lt;&gt;"STD",M$95&lt;&gt;"A",M$95&lt;&gt;"AES",M$95&lt;&gt;"E",M$95&lt;&gt;"EMB",M$95&lt;&gt;"M",M$95&lt;&gt;"MADI",M$95&lt;&gt;"",M$95&lt;&gt;" ")</formula>
    </cfRule>
    <cfRule type="expression" dxfId="9805" priority="13786">
      <formula>OR(M$95="",M$95=" ")</formula>
    </cfRule>
    <cfRule type="expression" dxfId="9804" priority="13787">
      <formula>OR(M$95="M",M$95="MADI")</formula>
    </cfRule>
    <cfRule type="expression" dxfId="9803" priority="13788">
      <formula>OR(M$95="E",M$95="EMB")</formula>
    </cfRule>
    <cfRule type="expression" dxfId="9802" priority="13789">
      <formula>OR(M$95="S",M$95="STD")</formula>
    </cfRule>
  </conditionalFormatting>
  <conditionalFormatting sqref="K96:K131">
    <cfRule type="expression" dxfId="9801" priority="13760">
      <formula>(K$95="HFILL")</formula>
    </cfRule>
    <cfRule type="expression" dxfId="9800" priority="13762">
      <formula>(K$95="SFILL")</formula>
    </cfRule>
    <cfRule type="expression" dxfId="9799" priority="13764">
      <formula>OR(K$95="F",K$95="Fiber")</formula>
    </cfRule>
    <cfRule type="expression" dxfId="9798" priority="13766">
      <formula>OR(K$95="A",K$95="AES")</formula>
    </cfRule>
    <cfRule type="expression" dxfId="9797" priority="13772">
      <formula>AND(K$95&lt;&gt;"SFILL",K$95&lt;&gt;"HFILL",K$95&lt;&gt;"F",K$95&lt;&gt;"Fiber",K$95&lt;&gt;"S",K$95&lt;&gt;"STD",K$95&lt;&gt;"A",K$95&lt;&gt;"AES",K$95&lt;&gt;"E",K$95&lt;&gt;"EMB",K$95&lt;&gt;"M",K$95&lt;&gt;"MADI",K$95&lt;&gt;"",K$95&lt;&gt;" ")</formula>
    </cfRule>
    <cfRule type="expression" dxfId="9796" priority="13773">
      <formula>OR(K$95="",K$95=" ")</formula>
    </cfRule>
    <cfRule type="expression" dxfId="9795" priority="13774">
      <formula>OR(K$95="M",K$95="MADI")</formula>
    </cfRule>
    <cfRule type="expression" dxfId="9794" priority="13775">
      <formula>OR(K$95="E",K$95="EMB")</formula>
    </cfRule>
    <cfRule type="expression" dxfId="9793" priority="13776">
      <formula>OR(K$95="S",K$95="STD")</formula>
    </cfRule>
  </conditionalFormatting>
  <conditionalFormatting sqref="L96:L131">
    <cfRule type="expression" dxfId="9792" priority="13759">
      <formula>(K$95="HFILL")</formula>
    </cfRule>
    <cfRule type="expression" dxfId="9791" priority="13761">
      <formula>(K$95="SFILL")</formula>
    </cfRule>
    <cfRule type="expression" dxfId="9790" priority="13763">
      <formula>OR(K$95="F",K$95="Fiber")</formula>
    </cfRule>
    <cfRule type="expression" dxfId="9789" priority="13765">
      <formula>OR(K$95="A",K$95="AES")</formula>
    </cfRule>
    <cfRule type="expression" dxfId="9788" priority="13767">
      <formula>AND(K$95&lt;&gt;"SFILL",K$95&lt;&gt;"HFILL",K$95&lt;&gt;"F",K$95&lt;&gt;"Fiber",K$95&lt;&gt;"S",K$95&lt;&gt;"STD",K$95&lt;&gt;"A",K$95&lt;&gt;"AES",K$95&lt;&gt;"E",K$95&lt;&gt;"EMB",K$95&lt;&gt;"M",K$95&lt;&gt;"MADI",K$95&lt;&gt;"",K$95&lt;&gt;" ")</formula>
    </cfRule>
    <cfRule type="expression" dxfId="9787" priority="13768">
      <formula>OR(K$95="",K$95=" ")</formula>
    </cfRule>
    <cfRule type="expression" dxfId="9786" priority="13769">
      <formula>OR(K$95="M",K$95="MADI")</formula>
    </cfRule>
    <cfRule type="expression" dxfId="9785" priority="13770">
      <formula>OR(K$95="E",K$95="EMB")</formula>
    </cfRule>
    <cfRule type="expression" dxfId="9784" priority="13771">
      <formula>OR(K$95="S",K$95="STD")</formula>
    </cfRule>
  </conditionalFormatting>
  <conditionalFormatting sqref="I96:I131">
    <cfRule type="expression" dxfId="9783" priority="13742">
      <formula>(I$95="HFILL")</formula>
    </cfRule>
    <cfRule type="expression" dxfId="9782" priority="13744">
      <formula>(I$95="SFILL")</formula>
    </cfRule>
    <cfRule type="expression" dxfId="9781" priority="13746">
      <formula>OR(I$95="F",I$95="Fiber")</formula>
    </cfRule>
    <cfRule type="expression" dxfId="9780" priority="13748">
      <formula>OR(I$95="A",I$95="AES")</formula>
    </cfRule>
    <cfRule type="expression" dxfId="9779" priority="13754">
      <formula>AND(I$95&lt;&gt;"SFILL",I$95&lt;&gt;"HFILL",I$95&lt;&gt;"F",I$95&lt;&gt;"Fiber",I$95&lt;&gt;"S",I$95&lt;&gt;"STD",I$95&lt;&gt;"A",I$95&lt;&gt;"AES",I$95&lt;&gt;"E",I$95&lt;&gt;"EMB",I$95&lt;&gt;"M",I$95&lt;&gt;"MADI",I$95&lt;&gt;"",I$95&lt;&gt;" ")</formula>
    </cfRule>
    <cfRule type="expression" dxfId="9778" priority="13755">
      <formula>OR(I$95="",I$95=" ")</formula>
    </cfRule>
    <cfRule type="expression" dxfId="9777" priority="13756">
      <formula>OR(I$95="M",I$95="MADI")</formula>
    </cfRule>
    <cfRule type="expression" dxfId="9776" priority="13757">
      <formula>OR(I$95="E",I$95="EMB")</formula>
    </cfRule>
    <cfRule type="expression" dxfId="9775" priority="13758">
      <formula>OR(I$95="S",I$95="STD")</formula>
    </cfRule>
  </conditionalFormatting>
  <conditionalFormatting sqref="J96:J131">
    <cfRule type="expression" dxfId="9774" priority="13741">
      <formula>(I$95="HFILL")</formula>
    </cfRule>
    <cfRule type="expression" dxfId="9773" priority="13743">
      <formula>(I$95="SFILL")</formula>
    </cfRule>
    <cfRule type="expression" dxfId="9772" priority="13745">
      <formula>OR(I$95="F",I$95="Fiber")</formula>
    </cfRule>
    <cfRule type="expression" dxfId="9771" priority="13747">
      <formula>OR(I$95="A",I$95="AES")</formula>
    </cfRule>
    <cfRule type="expression" dxfId="9770" priority="13749">
      <formula>AND(I$95&lt;&gt;"SFILL",I$95&lt;&gt;"HFILL",I$95&lt;&gt;"F",I$95&lt;&gt;"Fiber",I$95&lt;&gt;"S",I$95&lt;&gt;"STD",I$95&lt;&gt;"A",I$95&lt;&gt;"AES",I$95&lt;&gt;"E",I$95&lt;&gt;"EMB",I$95&lt;&gt;"M",I$95&lt;&gt;"MADI",I$95&lt;&gt;"",I$95&lt;&gt;" ")</formula>
    </cfRule>
    <cfRule type="expression" dxfId="9769" priority="13750">
      <formula>OR(I$95="",I$95=" ")</formula>
    </cfRule>
    <cfRule type="expression" dxfId="9768" priority="13751">
      <formula>OR(I$95="M",I$95="MADI")</formula>
    </cfRule>
    <cfRule type="expression" dxfId="9767" priority="13752">
      <formula>OR(I$95="E",I$95="EMB")</formula>
    </cfRule>
    <cfRule type="expression" dxfId="9766" priority="13753">
      <formula>OR(I$95="S",I$95="STD")</formula>
    </cfRule>
  </conditionalFormatting>
  <conditionalFormatting sqref="G96:G131">
    <cfRule type="expression" dxfId="9765" priority="13724">
      <formula>(G$95="HFILL")</formula>
    </cfRule>
    <cfRule type="expression" dxfId="9764" priority="13726">
      <formula>(G$95="SFILL")</formula>
    </cfRule>
    <cfRule type="expression" dxfId="9763" priority="13728">
      <formula>OR(G$95="F",G$95="Fiber")</formula>
    </cfRule>
    <cfRule type="expression" dxfId="9762" priority="13730">
      <formula>OR(G$95="A",G$95="AES")</formula>
    </cfRule>
    <cfRule type="expression" dxfId="9761" priority="13736">
      <formula>AND(G$95&lt;&gt;"SFILL",G$95&lt;&gt;"HFILL",G$95&lt;&gt;"F",G$95&lt;&gt;"Fiber",G$95&lt;&gt;"S",G$95&lt;&gt;"STD",G$95&lt;&gt;"A",G$95&lt;&gt;"AES",G$95&lt;&gt;"E",G$95&lt;&gt;"EMB",G$95&lt;&gt;"M",G$95&lt;&gt;"MADI",G$95&lt;&gt;"",G$95&lt;&gt;" ")</formula>
    </cfRule>
    <cfRule type="expression" dxfId="9760" priority="13737">
      <formula>OR(G$95="",G$95=" ")</formula>
    </cfRule>
    <cfRule type="expression" dxfId="9759" priority="13738">
      <formula>OR(G$95="M",G$95="MADI")</formula>
    </cfRule>
    <cfRule type="expression" dxfId="9758" priority="13739">
      <formula>OR(G$95="E",G$95="EMB")</formula>
    </cfRule>
    <cfRule type="expression" dxfId="9757" priority="13740">
      <formula>OR(G$95="S",G$95="STD")</formula>
    </cfRule>
  </conditionalFormatting>
  <conditionalFormatting sqref="H96:H131">
    <cfRule type="expression" dxfId="9756" priority="13723">
      <formula>(G$95="HFILL")</formula>
    </cfRule>
    <cfRule type="expression" dxfId="9755" priority="13725">
      <formula>(G$95="SFILL")</formula>
    </cfRule>
    <cfRule type="expression" dxfId="9754" priority="13727">
      <formula>OR(G$95="F",G$95="Fiber")</formula>
    </cfRule>
    <cfRule type="expression" dxfId="9753" priority="13729">
      <formula>OR(G$95="A",G$95="AES")</formula>
    </cfRule>
    <cfRule type="expression" dxfId="9752" priority="13731">
      <formula>AND(G$95&lt;&gt;"SFILL",G$95&lt;&gt;"HFILL",G$95&lt;&gt;"F",G$95&lt;&gt;"Fiber",G$95&lt;&gt;"S",G$95&lt;&gt;"STD",G$95&lt;&gt;"A",G$95&lt;&gt;"AES",G$95&lt;&gt;"E",G$95&lt;&gt;"EMB",G$95&lt;&gt;"M",G$95&lt;&gt;"MADI",G$95&lt;&gt;"",G$95&lt;&gt;" ")</formula>
    </cfRule>
    <cfRule type="expression" dxfId="9751" priority="13732">
      <formula>OR(G$95="",G$95=" ")</formula>
    </cfRule>
    <cfRule type="expression" dxfId="9750" priority="13733">
      <formula>OR(G$95="M",G$95="MADI")</formula>
    </cfRule>
    <cfRule type="expression" dxfId="9749" priority="13734">
      <formula>OR(G$95="E",G$95="EMB")</formula>
    </cfRule>
    <cfRule type="expression" dxfId="9748" priority="13735">
      <formula>OR(G$95="S",G$95="STD")</formula>
    </cfRule>
  </conditionalFormatting>
  <conditionalFormatting sqref="E96:E131">
    <cfRule type="expression" dxfId="9747" priority="13706">
      <formula>(E$95="HFILL")</formula>
    </cfRule>
    <cfRule type="expression" dxfId="9746" priority="13708">
      <formula>(E$95="SFILL")</formula>
    </cfRule>
    <cfRule type="expression" dxfId="9745" priority="13710">
      <formula>OR(E$95="F",E$95="Fiber")</formula>
    </cfRule>
    <cfRule type="expression" dxfId="9744" priority="13712">
      <formula>OR(E$95="A",E$95="AES")</formula>
    </cfRule>
    <cfRule type="expression" dxfId="9743" priority="13718">
      <formula>AND(E$95&lt;&gt;"SFILL",E$95&lt;&gt;"HFILL",E$95&lt;&gt;"F",E$95&lt;&gt;"Fiber",E$95&lt;&gt;"S",E$95&lt;&gt;"STD",E$95&lt;&gt;"A",E$95&lt;&gt;"AES",E$95&lt;&gt;"E",E$95&lt;&gt;"EMB",E$95&lt;&gt;"M",E$95&lt;&gt;"MADI",E$95&lt;&gt;"",E$95&lt;&gt;" ")</formula>
    </cfRule>
    <cfRule type="expression" dxfId="9742" priority="13719">
      <formula>OR(E$95="",E$95=" ")</formula>
    </cfRule>
    <cfRule type="expression" dxfId="9741" priority="13720">
      <formula>OR(E$95="M",E$95="MADI")</formula>
    </cfRule>
    <cfRule type="expression" dxfId="9740" priority="13721">
      <formula>OR(E$95="E",E$95="EMB")</formula>
    </cfRule>
    <cfRule type="expression" dxfId="9739" priority="13722">
      <formula>OR(E$95="S",E$95="STD")</formula>
    </cfRule>
  </conditionalFormatting>
  <conditionalFormatting sqref="F96:F131">
    <cfRule type="expression" dxfId="9738" priority="13705">
      <formula>(E$95="HFILL")</formula>
    </cfRule>
    <cfRule type="expression" dxfId="9737" priority="13707">
      <formula>(E$95="SFILL")</formula>
    </cfRule>
    <cfRule type="expression" dxfId="9736" priority="13709">
      <formula>OR(E$95="F",E$95="Fiber")</formula>
    </cfRule>
    <cfRule type="expression" dxfId="9735" priority="13711">
      <formula>OR(E$95="A",E$95="AES")</formula>
    </cfRule>
    <cfRule type="expression" dxfId="9734" priority="13713">
      <formula>AND(E$95&lt;&gt;"SFILL",E$95&lt;&gt;"HFILL",E$95&lt;&gt;"F",E$95&lt;&gt;"Fiber",E$95&lt;&gt;"S",E$95&lt;&gt;"STD",E$95&lt;&gt;"A",E$95&lt;&gt;"AES",E$95&lt;&gt;"E",E$95&lt;&gt;"EMB",E$95&lt;&gt;"M",E$95&lt;&gt;"MADI",E$95&lt;&gt;"",E$95&lt;&gt;" ")</formula>
    </cfRule>
    <cfRule type="expression" dxfId="9733" priority="13714">
      <formula>OR(E$95="",E$95=" ")</formula>
    </cfRule>
    <cfRule type="expression" dxfId="9732" priority="13715">
      <formula>OR(E$95="M",E$95="MADI")</formula>
    </cfRule>
    <cfRule type="expression" dxfId="9731" priority="13716">
      <formula>OR(E$95="E",E$95="EMB")</formula>
    </cfRule>
    <cfRule type="expression" dxfId="9730" priority="13717">
      <formula>OR(E$95="S",E$95="STD")</formula>
    </cfRule>
  </conditionalFormatting>
  <conditionalFormatting sqref="C96:C131">
    <cfRule type="expression" dxfId="9729" priority="13688">
      <formula>(C$95="HFILL")</formula>
    </cfRule>
    <cfRule type="expression" dxfId="9728" priority="13690">
      <formula>(C$95="SFILL")</formula>
    </cfRule>
    <cfRule type="expression" dxfId="9727" priority="13692">
      <formula>OR(C$95="F",C$95="Fiber")</formula>
    </cfRule>
    <cfRule type="expression" dxfId="9726" priority="13694">
      <formula>OR(C$95="A",C$95="AES")</formula>
    </cfRule>
    <cfRule type="expression" dxfId="9725" priority="13700">
      <formula>AND(C$95&lt;&gt;"SFILL",C$95&lt;&gt;"HFILL",C$95&lt;&gt;"F",C$95&lt;&gt;"Fiber",C$95&lt;&gt;"S",C$95&lt;&gt;"STD",C$95&lt;&gt;"A",C$95&lt;&gt;"AES",C$95&lt;&gt;"E",C$95&lt;&gt;"EMB",C$95&lt;&gt;"M",C$95&lt;&gt;"MADI",C$95&lt;&gt;"",C$95&lt;&gt;" ")</formula>
    </cfRule>
    <cfRule type="expression" dxfId="9724" priority="13701">
      <formula>OR(C$95="",C$95=" ")</formula>
    </cfRule>
    <cfRule type="expression" dxfId="9723" priority="13702">
      <formula>OR(C$95="M",C$95="MADI")</formula>
    </cfRule>
    <cfRule type="expression" dxfId="9722" priority="13703">
      <formula>OR(C$95="E",C$95="EMB")</formula>
    </cfRule>
    <cfRule type="expression" dxfId="9721" priority="13704">
      <formula>OR(C$95="S",C$95="STD")</formula>
    </cfRule>
  </conditionalFormatting>
  <conditionalFormatting sqref="D96:D131">
    <cfRule type="expression" dxfId="9720" priority="13687">
      <formula>(C$95="HFILL")</formula>
    </cfRule>
    <cfRule type="expression" dxfId="9719" priority="13689">
      <formula>(C$95="SFILL")</formula>
    </cfRule>
    <cfRule type="expression" dxfId="9718" priority="13691">
      <formula>OR(C$95="F",C$95="Fiber")</formula>
    </cfRule>
    <cfRule type="expression" dxfId="9717" priority="13693">
      <formula>OR(C$95="A",C$95="AES")</formula>
    </cfRule>
    <cfRule type="expression" dxfId="9716" priority="13695">
      <formula>AND(C$95&lt;&gt;"SFILL",C$95&lt;&gt;"HFILL",C$95&lt;&gt;"F",C$95&lt;&gt;"Fiber",C$95&lt;&gt;"S",C$95&lt;&gt;"STD",C$95&lt;&gt;"A",C$95&lt;&gt;"AES",C$95&lt;&gt;"E",C$95&lt;&gt;"EMB",C$95&lt;&gt;"M",C$95&lt;&gt;"MADI",C$95&lt;&gt;"",C$95&lt;&gt;" ")</formula>
    </cfRule>
    <cfRule type="expression" dxfId="9715" priority="13696">
      <formula>OR(C$95="",C$95=" ")</formula>
    </cfRule>
    <cfRule type="expression" dxfId="9714" priority="13697">
      <formula>OR(C$95="M",C$95="MADI")</formula>
    </cfRule>
    <cfRule type="expression" dxfId="9713" priority="13698">
      <formula>OR(C$95="E",C$95="EMB")</formula>
    </cfRule>
    <cfRule type="expression" dxfId="9712" priority="13699">
      <formula>OR(C$95="S",C$95="STD")</formula>
    </cfRule>
  </conditionalFormatting>
  <conditionalFormatting sqref="A96:A131">
    <cfRule type="expression" dxfId="9711" priority="13670">
      <formula>(A$95="HFILL")</formula>
    </cfRule>
    <cfRule type="expression" dxfId="9710" priority="13672">
      <formula>(A$95="SFILL")</formula>
    </cfRule>
    <cfRule type="expression" dxfId="9709" priority="13674">
      <formula>OR(A$95="F",A$95="Fiber")</formula>
    </cfRule>
    <cfRule type="expression" dxfId="9708" priority="13676">
      <formula>OR(A$95="A",A$95="AES")</formula>
    </cfRule>
    <cfRule type="expression" dxfId="9707" priority="13682">
      <formula>AND(A$95&lt;&gt;"SFILL",A$95&lt;&gt;"HFILL",A$95&lt;&gt;"F",A$95&lt;&gt;"Fiber",A$95&lt;&gt;"S",A$95&lt;&gt;"STD",A$95&lt;&gt;"A",A$95&lt;&gt;"AES",A$95&lt;&gt;"E",A$95&lt;&gt;"EMB",A$95&lt;&gt;"M",A$95&lt;&gt;"MADI",A$95&lt;&gt;"",A$95&lt;&gt;" ")</formula>
    </cfRule>
    <cfRule type="expression" dxfId="9706" priority="13683">
      <formula>OR(A$95="",A$95=" ")</formula>
    </cfRule>
    <cfRule type="expression" dxfId="9705" priority="13684">
      <formula>OR(A$95="M",A$95="MADI")</formula>
    </cfRule>
    <cfRule type="expression" dxfId="9704" priority="13685">
      <formula>OR(A$95="E",A$95="EMB")</formula>
    </cfRule>
    <cfRule type="expression" dxfId="9703" priority="13686">
      <formula>OR(A$95="S",A$95="STD")</formula>
    </cfRule>
  </conditionalFormatting>
  <conditionalFormatting sqref="B96:B131">
    <cfRule type="expression" dxfId="9702" priority="13669">
      <formula>(A$95="HFILL")</formula>
    </cfRule>
    <cfRule type="expression" dxfId="9701" priority="13671">
      <formula>(A$95="SFILL")</formula>
    </cfRule>
    <cfRule type="expression" dxfId="9700" priority="13673">
      <formula>OR(A$95="F",A$95="Fiber")</formula>
    </cfRule>
    <cfRule type="expression" dxfId="9699" priority="13675">
      <formula>OR(A$95="A",A$95="AES")</formula>
    </cfRule>
    <cfRule type="expression" dxfId="9698" priority="13677">
      <formula>AND(A$95&lt;&gt;"SFILL",A$95&lt;&gt;"HFILL",A$95&lt;&gt;"F",A$95&lt;&gt;"Fiber",A$95&lt;&gt;"S",A$95&lt;&gt;"STD",A$95&lt;&gt;"A",A$95&lt;&gt;"AES",A$95&lt;&gt;"E",A$95&lt;&gt;"EMB",A$95&lt;&gt;"M",A$95&lt;&gt;"MADI",A$95&lt;&gt;"",A$95&lt;&gt;" ")</formula>
    </cfRule>
    <cfRule type="expression" dxfId="9697" priority="13678">
      <formula>OR(A$95="",A$95=" ")</formula>
    </cfRule>
    <cfRule type="expression" dxfId="9696" priority="13679">
      <formula>OR(A$95="M",A$95="MADI")</formula>
    </cfRule>
    <cfRule type="expression" dxfId="9695" priority="13680">
      <formula>OR(A$95="E",A$95="EMB")</formula>
    </cfRule>
    <cfRule type="expression" dxfId="9694" priority="13681">
      <formula>OR(A$95="S",A$95="STD")</formula>
    </cfRule>
  </conditionalFormatting>
  <conditionalFormatting sqref="BK78">
    <cfRule type="expression" dxfId="9693" priority="13654">
      <formula>(BK$72="FS")</formula>
    </cfRule>
    <cfRule type="expression" dxfId="9692" priority="13656">
      <formula>OR(BK$72="F",BK$72="Fiber")</formula>
    </cfRule>
    <cfRule type="expression" dxfId="9691" priority="13658">
      <formula>OR(BK$72="A",BK$72="AES")</formula>
    </cfRule>
    <cfRule type="expression" dxfId="9690" priority="13664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9689" priority="13665">
      <formula>OR(BK$72="",BK$72=" ")</formula>
    </cfRule>
    <cfRule type="expression" dxfId="9688" priority="13666">
      <formula>OR(BK$72="M",BK$72="MADI")</formula>
    </cfRule>
    <cfRule type="expression" dxfId="9687" priority="13667">
      <formula>OR(BK$72="D",BK$72="DIS")</formula>
    </cfRule>
    <cfRule type="expression" dxfId="9686" priority="13668">
      <formula>OR(BK$72="S",BK$72="STD")</formula>
    </cfRule>
  </conditionalFormatting>
  <conditionalFormatting sqref="BL78">
    <cfRule type="expression" dxfId="9685" priority="13653">
      <formula>OR(BK$72="FS")</formula>
    </cfRule>
    <cfRule type="expression" dxfId="9684" priority="13655">
      <formula>OR(BK$72="F",BK$72="Fiber")</formula>
    </cfRule>
    <cfRule type="expression" dxfId="9683" priority="13657">
      <formula>OR(BK$72="A",BK$72="AES")</formula>
    </cfRule>
    <cfRule type="expression" dxfId="9682" priority="13659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9681" priority="13660">
      <formula>OR(BK$72="",BK$72=" ")</formula>
    </cfRule>
    <cfRule type="expression" dxfId="9680" priority="13661">
      <formula>OR(BK$72="M",BK$72="MADI")</formula>
    </cfRule>
    <cfRule type="expression" dxfId="9679" priority="13662">
      <formula>OR(BK$72="D",BK$72="DIS")</formula>
    </cfRule>
    <cfRule type="expression" dxfId="9678" priority="13663">
      <formula>OR(BK$72="S",BK$72="STD")</formula>
    </cfRule>
  </conditionalFormatting>
  <conditionalFormatting sqref="BK80">
    <cfRule type="expression" dxfId="9677" priority="13638">
      <formula>(BK$72="FS")</formula>
    </cfRule>
    <cfRule type="expression" dxfId="9676" priority="13640">
      <formula>OR(BK$72="F",BK$72="Fiber")</formula>
    </cfRule>
    <cfRule type="expression" dxfId="9675" priority="13642">
      <formula>OR(BK$72="A",BK$72="AES")</formula>
    </cfRule>
    <cfRule type="expression" dxfId="9674" priority="13648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9673" priority="13649">
      <formula>OR(BK$72="",BK$72=" ")</formula>
    </cfRule>
    <cfRule type="expression" dxfId="9672" priority="13650">
      <formula>OR(BK$72="M",BK$72="MADI")</formula>
    </cfRule>
    <cfRule type="expression" dxfId="9671" priority="13651">
      <formula>OR(BK$72="D",BK$72="DIS")</formula>
    </cfRule>
    <cfRule type="expression" dxfId="9670" priority="13652">
      <formula>OR(BK$72="S",BK$72="STD")</formula>
    </cfRule>
  </conditionalFormatting>
  <conditionalFormatting sqref="BL80">
    <cfRule type="expression" dxfId="9669" priority="13637">
      <formula>OR(BK$72="FS")</formula>
    </cfRule>
    <cfRule type="expression" dxfId="9668" priority="13639">
      <formula>OR(BK$72="F",BK$72="Fiber")</formula>
    </cfRule>
    <cfRule type="expression" dxfId="9667" priority="13641">
      <formula>OR(BK$72="A",BK$72="AES")</formula>
    </cfRule>
    <cfRule type="expression" dxfId="9666" priority="13643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9665" priority="13644">
      <formula>OR(BK$72="",BK$72=" ")</formula>
    </cfRule>
    <cfRule type="expression" dxfId="9664" priority="13645">
      <formula>OR(BK$72="M",BK$72="MADI")</formula>
    </cfRule>
    <cfRule type="expression" dxfId="9663" priority="13646">
      <formula>OR(BK$72="D",BK$72="DIS")</formula>
    </cfRule>
    <cfRule type="expression" dxfId="9662" priority="13647">
      <formula>OR(BK$72="S",BK$72="STD")</formula>
    </cfRule>
  </conditionalFormatting>
  <conditionalFormatting sqref="BK82">
    <cfRule type="expression" dxfId="9661" priority="13622">
      <formula>(BK$72="FS")</formula>
    </cfRule>
    <cfRule type="expression" dxfId="9660" priority="13624">
      <formula>OR(BK$72="F",BK$72="Fiber")</formula>
    </cfRule>
    <cfRule type="expression" dxfId="9659" priority="13626">
      <formula>OR(BK$72="A",BK$72="AES")</formula>
    </cfRule>
    <cfRule type="expression" dxfId="9658" priority="13632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9657" priority="13633">
      <formula>OR(BK$72="",BK$72=" ")</formula>
    </cfRule>
    <cfRule type="expression" dxfId="9656" priority="13634">
      <formula>OR(BK$72="M",BK$72="MADI")</formula>
    </cfRule>
    <cfRule type="expression" dxfId="9655" priority="13635">
      <formula>OR(BK$72="D",BK$72="DIS")</formula>
    </cfRule>
    <cfRule type="expression" dxfId="9654" priority="13636">
      <formula>OR(BK$72="S",BK$72="STD")</formula>
    </cfRule>
  </conditionalFormatting>
  <conditionalFormatting sqref="BL82">
    <cfRule type="expression" dxfId="9653" priority="13621">
      <formula>OR(BK$72="FS")</formula>
    </cfRule>
    <cfRule type="expression" dxfId="9652" priority="13623">
      <formula>OR(BK$72="F",BK$72="Fiber")</formula>
    </cfRule>
    <cfRule type="expression" dxfId="9651" priority="13625">
      <formula>OR(BK$72="A",BK$72="AES")</formula>
    </cfRule>
    <cfRule type="expression" dxfId="9650" priority="13627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9649" priority="13628">
      <formula>OR(BK$72="",BK$72=" ")</formula>
    </cfRule>
    <cfRule type="expression" dxfId="9648" priority="13629">
      <formula>OR(BK$72="M",BK$72="MADI")</formula>
    </cfRule>
    <cfRule type="expression" dxfId="9647" priority="13630">
      <formula>OR(BK$72="D",BK$72="DIS")</formula>
    </cfRule>
    <cfRule type="expression" dxfId="9646" priority="13631">
      <formula>OR(BK$72="S",BK$72="STD")</formula>
    </cfRule>
  </conditionalFormatting>
  <conditionalFormatting sqref="BK84">
    <cfRule type="expression" dxfId="9645" priority="13606">
      <formula>(BK$72="FS")</formula>
    </cfRule>
    <cfRule type="expression" dxfId="9644" priority="13608">
      <formula>OR(BK$72="F",BK$72="Fiber")</formula>
    </cfRule>
    <cfRule type="expression" dxfId="9643" priority="13610">
      <formula>OR(BK$72="A",BK$72="AES")</formula>
    </cfRule>
    <cfRule type="expression" dxfId="9642" priority="13616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9641" priority="13617">
      <formula>OR(BK$72="",BK$72=" ")</formula>
    </cfRule>
    <cfRule type="expression" dxfId="9640" priority="13618">
      <formula>OR(BK$72="M",BK$72="MADI")</formula>
    </cfRule>
    <cfRule type="expression" dxfId="9639" priority="13619">
      <formula>OR(BK$72="D",BK$72="DIS")</formula>
    </cfRule>
    <cfRule type="expression" dxfId="9638" priority="13620">
      <formula>OR(BK$72="S",BK$72="STD")</formula>
    </cfRule>
  </conditionalFormatting>
  <conditionalFormatting sqref="BL84">
    <cfRule type="expression" dxfId="9637" priority="13605">
      <formula>OR(BK$72="FS")</formula>
    </cfRule>
    <cfRule type="expression" dxfId="9636" priority="13607">
      <formula>OR(BK$72="F",BK$72="Fiber")</formula>
    </cfRule>
    <cfRule type="expression" dxfId="9635" priority="13609">
      <formula>OR(BK$72="A",BK$72="AES")</formula>
    </cfRule>
    <cfRule type="expression" dxfId="9634" priority="13611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9633" priority="13612">
      <formula>OR(BK$72="",BK$72=" ")</formula>
    </cfRule>
    <cfRule type="expression" dxfId="9632" priority="13613">
      <formula>OR(BK$72="M",BK$72="MADI")</formula>
    </cfRule>
    <cfRule type="expression" dxfId="9631" priority="13614">
      <formula>OR(BK$72="D",BK$72="DIS")</formula>
    </cfRule>
    <cfRule type="expression" dxfId="9630" priority="13615">
      <formula>OR(BK$72="S",BK$72="STD")</formula>
    </cfRule>
  </conditionalFormatting>
  <conditionalFormatting sqref="BK86">
    <cfRule type="expression" dxfId="9629" priority="13590">
      <formula>(BK$72="FS")</formula>
    </cfRule>
    <cfRule type="expression" dxfId="9628" priority="13592">
      <formula>OR(BK$72="F",BK$72="Fiber")</formula>
    </cfRule>
    <cfRule type="expression" dxfId="9627" priority="13594">
      <formula>OR(BK$72="A",BK$72="AES")</formula>
    </cfRule>
    <cfRule type="expression" dxfId="9626" priority="13600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9625" priority="13601">
      <formula>OR(BK$72="",BK$72=" ")</formula>
    </cfRule>
    <cfRule type="expression" dxfId="9624" priority="13602">
      <formula>OR(BK$72="M",BK$72="MADI")</formula>
    </cfRule>
    <cfRule type="expression" dxfId="9623" priority="13603">
      <formula>OR(BK$72="D",BK$72="DIS")</formula>
    </cfRule>
    <cfRule type="expression" dxfId="9622" priority="13604">
      <formula>OR(BK$72="S",BK$72="STD")</formula>
    </cfRule>
  </conditionalFormatting>
  <conditionalFormatting sqref="BL86">
    <cfRule type="expression" dxfId="9621" priority="13589">
      <formula>OR(BK$72="FS")</formula>
    </cfRule>
    <cfRule type="expression" dxfId="9620" priority="13591">
      <formula>OR(BK$72="F",BK$72="Fiber")</formula>
    </cfRule>
    <cfRule type="expression" dxfId="9619" priority="13593">
      <formula>OR(BK$72="A",BK$72="AES")</formula>
    </cfRule>
    <cfRule type="expression" dxfId="9618" priority="13595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9617" priority="13596">
      <formula>OR(BK$72="",BK$72=" ")</formula>
    </cfRule>
    <cfRule type="expression" dxfId="9616" priority="13597">
      <formula>OR(BK$72="M",BK$72="MADI")</formula>
    </cfRule>
    <cfRule type="expression" dxfId="9615" priority="13598">
      <formula>OR(BK$72="D",BK$72="DIS")</formula>
    </cfRule>
    <cfRule type="expression" dxfId="9614" priority="13599">
      <formula>OR(BK$72="S",BK$72="STD")</formula>
    </cfRule>
  </conditionalFormatting>
  <conditionalFormatting sqref="BK88">
    <cfRule type="expression" dxfId="9613" priority="13574">
      <formula>(BK$72="FS")</formula>
    </cfRule>
    <cfRule type="expression" dxfId="9612" priority="13576">
      <formula>OR(BK$72="F",BK$72="Fiber")</formula>
    </cfRule>
    <cfRule type="expression" dxfId="9611" priority="13578">
      <formula>OR(BK$72="A",BK$72="AES")</formula>
    </cfRule>
    <cfRule type="expression" dxfId="9610" priority="13584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9609" priority="13585">
      <formula>OR(BK$72="",BK$72=" ")</formula>
    </cfRule>
    <cfRule type="expression" dxfId="9608" priority="13586">
      <formula>OR(BK$72="M",BK$72="MADI")</formula>
    </cfRule>
    <cfRule type="expression" dxfId="9607" priority="13587">
      <formula>OR(BK$72="D",BK$72="DIS")</formula>
    </cfRule>
    <cfRule type="expression" dxfId="9606" priority="13588">
      <formula>OR(BK$72="S",BK$72="STD")</formula>
    </cfRule>
  </conditionalFormatting>
  <conditionalFormatting sqref="BL88">
    <cfRule type="expression" dxfId="9605" priority="13573">
      <formula>OR(BK$72="FS")</formula>
    </cfRule>
    <cfRule type="expression" dxfId="9604" priority="13575">
      <formula>OR(BK$72="F",BK$72="Fiber")</formula>
    </cfRule>
    <cfRule type="expression" dxfId="9603" priority="13577">
      <formula>OR(BK$72="A",BK$72="AES")</formula>
    </cfRule>
    <cfRule type="expression" dxfId="9602" priority="13579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9601" priority="13580">
      <formula>OR(BK$72="",BK$72=" ")</formula>
    </cfRule>
    <cfRule type="expression" dxfId="9600" priority="13581">
      <formula>OR(BK$72="M",BK$72="MADI")</formula>
    </cfRule>
    <cfRule type="expression" dxfId="9599" priority="13582">
      <formula>OR(BK$72="D",BK$72="DIS")</formula>
    </cfRule>
    <cfRule type="expression" dxfId="9598" priority="13583">
      <formula>OR(BK$72="S",BK$72="STD")</formula>
    </cfRule>
  </conditionalFormatting>
  <conditionalFormatting sqref="BK90">
    <cfRule type="expression" dxfId="9597" priority="13558">
      <formula>(BK$72="FS")</formula>
    </cfRule>
    <cfRule type="expression" dxfId="9596" priority="13560">
      <formula>OR(BK$72="F",BK$72="Fiber")</formula>
    </cfRule>
    <cfRule type="expression" dxfId="9595" priority="13562">
      <formula>OR(BK$72="A",BK$72="AES")</formula>
    </cfRule>
    <cfRule type="expression" dxfId="9594" priority="13568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9593" priority="13569">
      <formula>OR(BK$72="",BK$72=" ")</formula>
    </cfRule>
    <cfRule type="expression" dxfId="9592" priority="13570">
      <formula>OR(BK$72="M",BK$72="MADI")</formula>
    </cfRule>
    <cfRule type="expression" dxfId="9591" priority="13571">
      <formula>OR(BK$72="D",BK$72="DIS")</formula>
    </cfRule>
    <cfRule type="expression" dxfId="9590" priority="13572">
      <formula>OR(BK$72="S",BK$72="STD")</formula>
    </cfRule>
  </conditionalFormatting>
  <conditionalFormatting sqref="BL90">
    <cfRule type="expression" dxfId="9589" priority="13557">
      <formula>OR(BK$72="FS")</formula>
    </cfRule>
    <cfRule type="expression" dxfId="9588" priority="13559">
      <formula>OR(BK$72="F",BK$72="Fiber")</formula>
    </cfRule>
    <cfRule type="expression" dxfId="9587" priority="13561">
      <formula>OR(BK$72="A",BK$72="AES")</formula>
    </cfRule>
    <cfRule type="expression" dxfId="9586" priority="13563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9585" priority="13564">
      <formula>OR(BK$72="",BK$72=" ")</formula>
    </cfRule>
    <cfRule type="expression" dxfId="9584" priority="13565">
      <formula>OR(BK$72="M",BK$72="MADI")</formula>
    </cfRule>
    <cfRule type="expression" dxfId="9583" priority="13566">
      <formula>OR(BK$72="D",BK$72="DIS")</formula>
    </cfRule>
    <cfRule type="expression" dxfId="9582" priority="13567">
      <formula>OR(BK$72="S",BK$72="STD")</formula>
    </cfRule>
  </conditionalFormatting>
  <conditionalFormatting sqref="BK64 BK62 BK60 BK58 BK56 BK54 BK52 BK50">
    <cfRule type="expression" dxfId="9581" priority="9579">
      <formula>(BK$46="FS")</formula>
    </cfRule>
    <cfRule type="expression" dxfId="9580" priority="9580">
      <formula>OR(BK$46="F",BK$46="Fiber")</formula>
    </cfRule>
    <cfRule type="expression" dxfId="9579" priority="9581">
      <formula>OR(BK$46="A",BK$46="AES")</formula>
    </cfRule>
    <cfRule type="expression" dxfId="9578" priority="9582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9577" priority="9583">
      <formula>OR(BK$46="",BK$46=" ")</formula>
    </cfRule>
    <cfRule type="expression" dxfId="9576" priority="9584">
      <formula>OR(BK$46="M",BK$46="MADI")</formula>
    </cfRule>
    <cfRule type="expression" dxfId="9575" priority="9585">
      <formula>OR(BK$46="D",BK$46="DIS")</formula>
    </cfRule>
    <cfRule type="expression" dxfId="9574" priority="9586">
      <formula>OR(BK$46="S",BK$46="STD")</formula>
    </cfRule>
  </conditionalFormatting>
  <conditionalFormatting sqref="BL64 BL62 BL60 BL58 BL56 BL54 BL52 BL50">
    <cfRule type="expression" dxfId="9573" priority="9571">
      <formula>OR(BK$46="FS")</formula>
    </cfRule>
    <cfRule type="expression" dxfId="9572" priority="9572">
      <formula>OR(BK$46="F",BK$46="Fiber")</formula>
    </cfRule>
    <cfRule type="expression" dxfId="9571" priority="9573">
      <formula>OR(BK$46="A",BK$46="AES")</formula>
    </cfRule>
    <cfRule type="expression" dxfId="9570" priority="9574">
      <formula>AND(BK$46&lt;&gt;"FS",BK$46&lt;&gt;"F",BK$46&lt;&gt;"Fiber",BK$46&lt;&gt;"S",BK$46&lt;&gt;"STD",BK$46&lt;&gt;"A",BK$46&lt;&gt;"AES",BK$46&lt;&gt;"D",BK$46&lt;&gt;"DIS",BK$46&lt;&gt;"M",BK$46&lt;&gt;"MADI",BK$46&lt;&gt;"",BK$46&lt;&gt;" ")</formula>
    </cfRule>
    <cfRule type="expression" dxfId="9569" priority="9575">
      <formula>OR(BK$46="",BK$46=" ")</formula>
    </cfRule>
    <cfRule type="expression" dxfId="9568" priority="9576">
      <formula>OR(BK$46="M",BK$46="MADI")</formula>
    </cfRule>
    <cfRule type="expression" dxfId="9567" priority="9577">
      <formula>OR(BK$46="D",BK$46="DIS")</formula>
    </cfRule>
    <cfRule type="expression" dxfId="9566" priority="9578">
      <formula>OR(BK$46="S",BK$46="STD")</formula>
    </cfRule>
  </conditionalFormatting>
  <conditionalFormatting sqref="BI47:BI49 BI51 BI53 BI55 BI57 BI59 BI61 BI63">
    <cfRule type="expression" dxfId="9565" priority="9554">
      <formula>(BI$46="FS")</formula>
    </cfRule>
    <cfRule type="expression" dxfId="9564" priority="9556">
      <formula>OR(BI$46="F",BI$46="Fiber")</formula>
    </cfRule>
    <cfRule type="expression" dxfId="9563" priority="9558">
      <formula>OR(BI$46="A",BI$46="AES")</formula>
    </cfRule>
    <cfRule type="expression" dxfId="9562" priority="9564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561" priority="9565">
      <formula>OR(BI$46="",BI$46=" ")</formula>
    </cfRule>
    <cfRule type="expression" dxfId="9560" priority="9566">
      <formula>OR(BI$46="M",BI$46="MADI")</formula>
    </cfRule>
    <cfRule type="expression" dxfId="9559" priority="9567">
      <formula>OR(BI$46="D",BI$46="DIS")</formula>
    </cfRule>
    <cfRule type="expression" dxfId="9558" priority="9568">
      <formula>OR(BI$46="S",BI$46="STD")</formula>
    </cfRule>
  </conditionalFormatting>
  <conditionalFormatting sqref="BJ47:BJ49 BJ51 BJ53 BJ55 BJ57 BJ59 BJ61 BJ63">
    <cfRule type="expression" dxfId="9557" priority="9553">
      <formula>OR(BI$46="FS")</formula>
    </cfRule>
    <cfRule type="expression" dxfId="9556" priority="9555">
      <formula>OR(BI$46="F",BI$46="Fiber")</formula>
    </cfRule>
    <cfRule type="expression" dxfId="9555" priority="9557">
      <formula>OR(BI$46="A",BI$46="AES")</formula>
    </cfRule>
    <cfRule type="expression" dxfId="9554" priority="9559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553" priority="9560">
      <formula>OR(BI$46="",BI$46=" ")</formula>
    </cfRule>
    <cfRule type="expression" dxfId="9552" priority="9561">
      <formula>OR(BI$46="M",BI$46="MADI")</formula>
    </cfRule>
    <cfRule type="expression" dxfId="9551" priority="9562">
      <formula>OR(BI$46="D",BI$46="DIS")</formula>
    </cfRule>
    <cfRule type="expression" dxfId="9550" priority="9563">
      <formula>OR(BI$46="S",BI$46="STD")</formula>
    </cfRule>
  </conditionalFormatting>
  <conditionalFormatting sqref="BI50">
    <cfRule type="expression" dxfId="9549" priority="9538">
      <formula>(BI$46="FS")</formula>
    </cfRule>
    <cfRule type="expression" dxfId="9548" priority="9540">
      <formula>OR(BI$46="F",BI$46="Fiber")</formula>
    </cfRule>
    <cfRule type="expression" dxfId="9547" priority="9542">
      <formula>OR(BI$46="A",BI$46="AES")</formula>
    </cfRule>
    <cfRule type="expression" dxfId="9546" priority="9548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545" priority="9549">
      <formula>OR(BI$46="",BI$46=" ")</formula>
    </cfRule>
    <cfRule type="expression" dxfId="9544" priority="9550">
      <formula>OR(BI$46="M",BI$46="MADI")</formula>
    </cfRule>
    <cfRule type="expression" dxfId="9543" priority="9551">
      <formula>OR(BI$46="D",BI$46="DIS")</formula>
    </cfRule>
    <cfRule type="expression" dxfId="9542" priority="9552">
      <formula>OR(BI$46="S",BI$46="STD")</formula>
    </cfRule>
  </conditionalFormatting>
  <conditionalFormatting sqref="BJ50">
    <cfRule type="expression" dxfId="9541" priority="9537">
      <formula>OR(BI$46="FS")</formula>
    </cfRule>
    <cfRule type="expression" dxfId="9540" priority="9539">
      <formula>OR(BI$46="F",BI$46="Fiber")</formula>
    </cfRule>
    <cfRule type="expression" dxfId="9539" priority="9541">
      <formula>OR(BI$46="A",BI$46="AES")</formula>
    </cfRule>
    <cfRule type="expression" dxfId="9538" priority="9543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537" priority="9544">
      <formula>OR(BI$46="",BI$46=" ")</formula>
    </cfRule>
    <cfRule type="expression" dxfId="9536" priority="9545">
      <formula>OR(BI$46="M",BI$46="MADI")</formula>
    </cfRule>
    <cfRule type="expression" dxfId="9535" priority="9546">
      <formula>OR(BI$46="D",BI$46="DIS")</formula>
    </cfRule>
    <cfRule type="expression" dxfId="9534" priority="9547">
      <formula>OR(BI$46="S",BI$46="STD")</formula>
    </cfRule>
  </conditionalFormatting>
  <conditionalFormatting sqref="BI52">
    <cfRule type="expression" dxfId="9533" priority="9522">
      <formula>(BI$46="FS")</formula>
    </cfRule>
    <cfRule type="expression" dxfId="9532" priority="9524">
      <formula>OR(BI$46="F",BI$46="Fiber")</formula>
    </cfRule>
    <cfRule type="expression" dxfId="9531" priority="9526">
      <formula>OR(BI$46="A",BI$46="AES")</formula>
    </cfRule>
    <cfRule type="expression" dxfId="9530" priority="9532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529" priority="9533">
      <formula>OR(BI$46="",BI$46=" ")</formula>
    </cfRule>
    <cfRule type="expression" dxfId="9528" priority="9534">
      <formula>OR(BI$46="M",BI$46="MADI")</formula>
    </cfRule>
    <cfRule type="expression" dxfId="9527" priority="9535">
      <formula>OR(BI$46="D",BI$46="DIS")</formula>
    </cfRule>
    <cfRule type="expression" dxfId="9526" priority="9536">
      <formula>OR(BI$46="S",BI$46="STD")</formula>
    </cfRule>
  </conditionalFormatting>
  <conditionalFormatting sqref="BJ52">
    <cfRule type="expression" dxfId="9525" priority="9521">
      <formula>OR(BI$46="FS")</formula>
    </cfRule>
    <cfRule type="expression" dxfId="9524" priority="9523">
      <formula>OR(BI$46="F",BI$46="Fiber")</formula>
    </cfRule>
    <cfRule type="expression" dxfId="9523" priority="9525">
      <formula>OR(BI$46="A",BI$46="AES")</formula>
    </cfRule>
    <cfRule type="expression" dxfId="9522" priority="9527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521" priority="9528">
      <formula>OR(BI$46="",BI$46=" ")</formula>
    </cfRule>
    <cfRule type="expression" dxfId="9520" priority="9529">
      <formula>OR(BI$46="M",BI$46="MADI")</formula>
    </cfRule>
    <cfRule type="expression" dxfId="9519" priority="9530">
      <formula>OR(BI$46="D",BI$46="DIS")</formula>
    </cfRule>
    <cfRule type="expression" dxfId="9518" priority="9531">
      <formula>OR(BI$46="S",BI$46="STD")</formula>
    </cfRule>
  </conditionalFormatting>
  <conditionalFormatting sqref="BI54">
    <cfRule type="expression" dxfId="9517" priority="9506">
      <formula>(BI$46="FS")</formula>
    </cfRule>
    <cfRule type="expression" dxfId="9516" priority="9508">
      <formula>OR(BI$46="F",BI$46="Fiber")</formula>
    </cfRule>
    <cfRule type="expression" dxfId="9515" priority="9510">
      <formula>OR(BI$46="A",BI$46="AES")</formula>
    </cfRule>
    <cfRule type="expression" dxfId="9514" priority="9516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513" priority="9517">
      <formula>OR(BI$46="",BI$46=" ")</formula>
    </cfRule>
    <cfRule type="expression" dxfId="9512" priority="9518">
      <formula>OR(BI$46="M",BI$46="MADI")</formula>
    </cfRule>
    <cfRule type="expression" dxfId="9511" priority="9519">
      <formula>OR(BI$46="D",BI$46="DIS")</formula>
    </cfRule>
    <cfRule type="expression" dxfId="9510" priority="9520">
      <formula>OR(BI$46="S",BI$46="STD")</formula>
    </cfRule>
  </conditionalFormatting>
  <conditionalFormatting sqref="BJ54">
    <cfRule type="expression" dxfId="9509" priority="9505">
      <formula>OR(BI$46="FS")</formula>
    </cfRule>
    <cfRule type="expression" dxfId="9508" priority="9507">
      <formula>OR(BI$46="F",BI$46="Fiber")</formula>
    </cfRule>
    <cfRule type="expression" dxfId="9507" priority="9509">
      <formula>OR(BI$46="A",BI$46="AES")</formula>
    </cfRule>
    <cfRule type="expression" dxfId="9506" priority="9511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505" priority="9512">
      <formula>OR(BI$46="",BI$46=" ")</formula>
    </cfRule>
    <cfRule type="expression" dxfId="9504" priority="9513">
      <formula>OR(BI$46="M",BI$46="MADI")</formula>
    </cfRule>
    <cfRule type="expression" dxfId="9503" priority="9514">
      <formula>OR(BI$46="D",BI$46="DIS")</formula>
    </cfRule>
    <cfRule type="expression" dxfId="9502" priority="9515">
      <formula>OR(BI$46="S",BI$46="STD")</formula>
    </cfRule>
  </conditionalFormatting>
  <conditionalFormatting sqref="BI56">
    <cfRule type="expression" dxfId="9501" priority="9490">
      <formula>(BI$46="FS")</formula>
    </cfRule>
    <cfRule type="expression" dxfId="9500" priority="9492">
      <formula>OR(BI$46="F",BI$46="Fiber")</formula>
    </cfRule>
    <cfRule type="expression" dxfId="9499" priority="9494">
      <formula>OR(BI$46="A",BI$46="AES")</formula>
    </cfRule>
    <cfRule type="expression" dxfId="9498" priority="9500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497" priority="9501">
      <formula>OR(BI$46="",BI$46=" ")</formula>
    </cfRule>
    <cfRule type="expression" dxfId="9496" priority="9502">
      <formula>OR(BI$46="M",BI$46="MADI")</formula>
    </cfRule>
    <cfRule type="expression" dxfId="9495" priority="9503">
      <formula>OR(BI$46="D",BI$46="DIS")</formula>
    </cfRule>
    <cfRule type="expression" dxfId="9494" priority="9504">
      <formula>OR(BI$46="S",BI$46="STD")</formula>
    </cfRule>
  </conditionalFormatting>
  <conditionalFormatting sqref="BJ56">
    <cfRule type="expression" dxfId="9493" priority="9489">
      <formula>OR(BI$46="FS")</formula>
    </cfRule>
    <cfRule type="expression" dxfId="9492" priority="9491">
      <formula>OR(BI$46="F",BI$46="Fiber")</formula>
    </cfRule>
    <cfRule type="expression" dxfId="9491" priority="9493">
      <formula>OR(BI$46="A",BI$46="AES")</formula>
    </cfRule>
    <cfRule type="expression" dxfId="9490" priority="9495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489" priority="9496">
      <formula>OR(BI$46="",BI$46=" ")</formula>
    </cfRule>
    <cfRule type="expression" dxfId="9488" priority="9497">
      <formula>OR(BI$46="M",BI$46="MADI")</formula>
    </cfRule>
    <cfRule type="expression" dxfId="9487" priority="9498">
      <formula>OR(BI$46="D",BI$46="DIS")</formula>
    </cfRule>
    <cfRule type="expression" dxfId="9486" priority="9499">
      <formula>OR(BI$46="S",BI$46="STD")</formula>
    </cfRule>
  </conditionalFormatting>
  <conditionalFormatting sqref="BI58">
    <cfRule type="expression" dxfId="9485" priority="9474">
      <formula>(BI$46="FS")</formula>
    </cfRule>
    <cfRule type="expression" dxfId="9484" priority="9476">
      <formula>OR(BI$46="F",BI$46="Fiber")</formula>
    </cfRule>
    <cfRule type="expression" dxfId="9483" priority="9478">
      <formula>OR(BI$46="A",BI$46="AES")</formula>
    </cfRule>
    <cfRule type="expression" dxfId="9482" priority="9484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481" priority="9485">
      <formula>OR(BI$46="",BI$46=" ")</formula>
    </cfRule>
    <cfRule type="expression" dxfId="9480" priority="9486">
      <formula>OR(BI$46="M",BI$46="MADI")</formula>
    </cfRule>
    <cfRule type="expression" dxfId="9479" priority="9487">
      <formula>OR(BI$46="D",BI$46="DIS")</formula>
    </cfRule>
    <cfRule type="expression" dxfId="9478" priority="9488">
      <formula>OR(BI$46="S",BI$46="STD")</formula>
    </cfRule>
  </conditionalFormatting>
  <conditionalFormatting sqref="BJ58">
    <cfRule type="expression" dxfId="9477" priority="9473">
      <formula>OR(BI$46="FS")</formula>
    </cfRule>
    <cfRule type="expression" dxfId="9476" priority="9475">
      <formula>OR(BI$46="F",BI$46="Fiber")</formula>
    </cfRule>
    <cfRule type="expression" dxfId="9475" priority="9477">
      <formula>OR(BI$46="A",BI$46="AES")</formula>
    </cfRule>
    <cfRule type="expression" dxfId="9474" priority="9479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473" priority="9480">
      <formula>OR(BI$46="",BI$46=" ")</formula>
    </cfRule>
    <cfRule type="expression" dxfId="9472" priority="9481">
      <formula>OR(BI$46="M",BI$46="MADI")</formula>
    </cfRule>
    <cfRule type="expression" dxfId="9471" priority="9482">
      <formula>OR(BI$46="D",BI$46="DIS")</formula>
    </cfRule>
    <cfRule type="expression" dxfId="9470" priority="9483">
      <formula>OR(BI$46="S",BI$46="STD")</formula>
    </cfRule>
  </conditionalFormatting>
  <conditionalFormatting sqref="BI60">
    <cfRule type="expression" dxfId="9469" priority="9458">
      <formula>(BI$46="FS")</formula>
    </cfRule>
    <cfRule type="expression" dxfId="9468" priority="9460">
      <formula>OR(BI$46="F",BI$46="Fiber")</formula>
    </cfRule>
    <cfRule type="expression" dxfId="9467" priority="9462">
      <formula>OR(BI$46="A",BI$46="AES")</formula>
    </cfRule>
    <cfRule type="expression" dxfId="9466" priority="9468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465" priority="9469">
      <formula>OR(BI$46="",BI$46=" ")</formula>
    </cfRule>
    <cfRule type="expression" dxfId="9464" priority="9470">
      <formula>OR(BI$46="M",BI$46="MADI")</formula>
    </cfRule>
    <cfRule type="expression" dxfId="9463" priority="9471">
      <formula>OR(BI$46="D",BI$46="DIS")</formula>
    </cfRule>
    <cfRule type="expression" dxfId="9462" priority="9472">
      <formula>OR(BI$46="S",BI$46="STD")</formula>
    </cfRule>
  </conditionalFormatting>
  <conditionalFormatting sqref="BJ60">
    <cfRule type="expression" dxfId="9461" priority="9457">
      <formula>OR(BI$46="FS")</formula>
    </cfRule>
    <cfRule type="expression" dxfId="9460" priority="9459">
      <formula>OR(BI$46="F",BI$46="Fiber")</formula>
    </cfRule>
    <cfRule type="expression" dxfId="9459" priority="9461">
      <formula>OR(BI$46="A",BI$46="AES")</formula>
    </cfRule>
    <cfRule type="expression" dxfId="9458" priority="9463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457" priority="9464">
      <formula>OR(BI$46="",BI$46=" ")</formula>
    </cfRule>
    <cfRule type="expression" dxfId="9456" priority="9465">
      <formula>OR(BI$46="M",BI$46="MADI")</formula>
    </cfRule>
    <cfRule type="expression" dxfId="9455" priority="9466">
      <formula>OR(BI$46="D",BI$46="DIS")</formula>
    </cfRule>
    <cfRule type="expression" dxfId="9454" priority="9467">
      <formula>OR(BI$46="S",BI$46="STD")</formula>
    </cfRule>
  </conditionalFormatting>
  <conditionalFormatting sqref="BI62">
    <cfRule type="expression" dxfId="9453" priority="9442">
      <formula>(BI$46="FS")</formula>
    </cfRule>
    <cfRule type="expression" dxfId="9452" priority="9444">
      <formula>OR(BI$46="F",BI$46="Fiber")</formula>
    </cfRule>
    <cfRule type="expression" dxfId="9451" priority="9446">
      <formula>OR(BI$46="A",BI$46="AES")</formula>
    </cfRule>
    <cfRule type="expression" dxfId="9450" priority="9452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449" priority="9453">
      <formula>OR(BI$46="",BI$46=" ")</formula>
    </cfRule>
    <cfRule type="expression" dxfId="9448" priority="9454">
      <formula>OR(BI$46="M",BI$46="MADI")</formula>
    </cfRule>
    <cfRule type="expression" dxfId="9447" priority="9455">
      <formula>OR(BI$46="D",BI$46="DIS")</formula>
    </cfRule>
    <cfRule type="expression" dxfId="9446" priority="9456">
      <formula>OR(BI$46="S",BI$46="STD")</formula>
    </cfRule>
  </conditionalFormatting>
  <conditionalFormatting sqref="BJ62">
    <cfRule type="expression" dxfId="9445" priority="9441">
      <formula>OR(BI$46="FS")</formula>
    </cfRule>
    <cfRule type="expression" dxfId="9444" priority="9443">
      <formula>OR(BI$46="F",BI$46="Fiber")</formula>
    </cfRule>
    <cfRule type="expression" dxfId="9443" priority="9445">
      <formula>OR(BI$46="A",BI$46="AES")</formula>
    </cfRule>
    <cfRule type="expression" dxfId="9442" priority="9447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441" priority="9448">
      <formula>OR(BI$46="",BI$46=" ")</formula>
    </cfRule>
    <cfRule type="expression" dxfId="9440" priority="9449">
      <formula>OR(BI$46="M",BI$46="MADI")</formula>
    </cfRule>
    <cfRule type="expression" dxfId="9439" priority="9450">
      <formula>OR(BI$46="D",BI$46="DIS")</formula>
    </cfRule>
    <cfRule type="expression" dxfId="9438" priority="9451">
      <formula>OR(BI$46="S",BI$46="STD")</formula>
    </cfRule>
  </conditionalFormatting>
  <conditionalFormatting sqref="BI47:BI64">
    <cfRule type="expression" dxfId="9437" priority="9408">
      <formula>OR(BI$46="IPI",BI$46="IP in")</formula>
    </cfRule>
    <cfRule type="expression" dxfId="9436" priority="9425">
      <formula>(BI$46="FS")</formula>
    </cfRule>
    <cfRule type="expression" dxfId="9435" priority="9428">
      <formula>OR(BI$46="F",BI$46="Fiber")</formula>
    </cfRule>
    <cfRule type="expression" dxfId="9434" priority="9430">
      <formula>OR(BI$46="A",BI$46="AES")</formula>
    </cfRule>
    <cfRule type="expression" dxfId="9433" priority="9436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432" priority="9437">
      <formula>OR(BI$46="",BI$46=" ")</formula>
    </cfRule>
    <cfRule type="expression" dxfId="9431" priority="9438">
      <formula>OR(BI$46="M",BI$46="MADI")</formula>
    </cfRule>
    <cfRule type="expression" dxfId="9430" priority="9439">
      <formula>OR(BI$46="D",BI$46="DIS")</formula>
    </cfRule>
    <cfRule type="expression" dxfId="9429" priority="9440">
      <formula>OR(BI$46="S",BI$46="STD")</formula>
    </cfRule>
  </conditionalFormatting>
  <conditionalFormatting sqref="BJ47:BJ64">
    <cfRule type="expression" dxfId="9428" priority="9407">
      <formula>OR(BI$46="IPI",BI$46="IP in")</formula>
    </cfRule>
    <cfRule type="expression" dxfId="9427" priority="9426">
      <formula>(BI$46="FS")</formula>
    </cfRule>
    <cfRule type="expression" dxfId="9426" priority="9427">
      <formula>OR(BI$46="F",BI$46="Fiber")</formula>
    </cfRule>
    <cfRule type="expression" dxfId="9425" priority="9429">
      <formula>OR(BI$46="A",BI$46="AES")</formula>
    </cfRule>
    <cfRule type="expression" dxfId="9424" priority="9431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423" priority="9432">
      <formula>OR(BI$46="",BI$46=" ")</formula>
    </cfRule>
    <cfRule type="expression" dxfId="9422" priority="9433">
      <formula>OR(BI$46="M",BI$46="MADI")</formula>
    </cfRule>
    <cfRule type="expression" dxfId="9421" priority="9434">
      <formula>OR(BI$46="D",BI$46="DIS")</formula>
    </cfRule>
    <cfRule type="expression" dxfId="9420" priority="9435">
      <formula>OR(BI$46="S",BI$46="STD")</formula>
    </cfRule>
  </conditionalFormatting>
  <conditionalFormatting sqref="BI64 BI62 BI60 BI58 BI56 BI54 BI52 BI50">
    <cfRule type="expression" dxfId="9419" priority="9417">
      <formula>(BI$46="FS")</formula>
    </cfRule>
    <cfRule type="expression" dxfId="9418" priority="9418">
      <formula>OR(BI$46="F",BI$46="Fiber")</formula>
    </cfRule>
    <cfRule type="expression" dxfId="9417" priority="9419">
      <formula>OR(BI$46="A",BI$46="AES")</formula>
    </cfRule>
    <cfRule type="expression" dxfId="9416" priority="9420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415" priority="9421">
      <formula>OR(BI$46="",BI$46=" ")</formula>
    </cfRule>
    <cfRule type="expression" dxfId="9414" priority="9422">
      <formula>OR(BI$46="M",BI$46="MADI")</formula>
    </cfRule>
    <cfRule type="expression" dxfId="9413" priority="9423">
      <formula>OR(BI$46="D",BI$46="DIS")</formula>
    </cfRule>
    <cfRule type="expression" dxfId="9412" priority="9424">
      <formula>OR(BI$46="S",BI$46="STD")</formula>
    </cfRule>
  </conditionalFormatting>
  <conditionalFormatting sqref="BJ64 BJ62 BJ60 BJ58 BJ56 BJ54 BJ52 BJ50">
    <cfRule type="expression" dxfId="9411" priority="9409">
      <formula>OR(BI$46="FS")</formula>
    </cfRule>
    <cfRule type="expression" dxfId="9410" priority="9410">
      <formula>OR(BI$46="F",BI$46="Fiber")</formula>
    </cfRule>
    <cfRule type="expression" dxfId="9409" priority="9411">
      <formula>OR(BI$46="A",BI$46="AES")</formula>
    </cfRule>
    <cfRule type="expression" dxfId="9408" priority="9412">
      <formula>AND(BI$46&lt;&gt;"FS",BI$46&lt;&gt;"F",BI$46&lt;&gt;"Fiber",BI$46&lt;&gt;"S",BI$46&lt;&gt;"STD",BI$46&lt;&gt;"A",BI$46&lt;&gt;"AES",BI$46&lt;&gt;"D",BI$46&lt;&gt;"DIS",BI$46&lt;&gt;"M",BI$46&lt;&gt;"MADI",BI$46&lt;&gt;"",BI$46&lt;&gt;" ")</formula>
    </cfRule>
    <cfRule type="expression" dxfId="9407" priority="9413">
      <formula>OR(BI$46="",BI$46=" ")</formula>
    </cfRule>
    <cfRule type="expression" dxfId="9406" priority="9414">
      <formula>OR(BI$46="M",BI$46="MADI")</formula>
    </cfRule>
    <cfRule type="expression" dxfId="9405" priority="9415">
      <formula>OR(BI$46="D",BI$46="DIS")</formula>
    </cfRule>
    <cfRule type="expression" dxfId="9404" priority="9416">
      <formula>OR(BI$46="S",BI$46="STD")</formula>
    </cfRule>
  </conditionalFormatting>
  <conditionalFormatting sqref="BG47:BG49 BG51 BG53 BG55 BG57 BG59 BG61 BG63">
    <cfRule type="expression" dxfId="9403" priority="9392">
      <formula>(BG$46="FS")</formula>
    </cfRule>
    <cfRule type="expression" dxfId="9402" priority="9394">
      <formula>OR(BG$46="F",BG$46="Fiber")</formula>
    </cfRule>
    <cfRule type="expression" dxfId="9401" priority="9396">
      <formula>OR(BG$46="A",BG$46="AES")</formula>
    </cfRule>
    <cfRule type="expression" dxfId="9400" priority="9402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399" priority="9403">
      <formula>OR(BG$46="",BG$46=" ")</formula>
    </cfRule>
    <cfRule type="expression" dxfId="9398" priority="9404">
      <formula>OR(BG$46="M",BG$46="MADI")</formula>
    </cfRule>
    <cfRule type="expression" dxfId="9397" priority="9405">
      <formula>OR(BG$46="D",BG$46="DIS")</formula>
    </cfRule>
    <cfRule type="expression" dxfId="9396" priority="9406">
      <formula>OR(BG$46="S",BG$46="STD")</formula>
    </cfRule>
  </conditionalFormatting>
  <conditionalFormatting sqref="BH47:BH49 BH51 BH53 BH55 BH57 BH59 BH61 BH63">
    <cfRule type="expression" dxfId="9395" priority="9391">
      <formula>OR(BG$46="FS")</formula>
    </cfRule>
    <cfRule type="expression" dxfId="9394" priority="9393">
      <formula>OR(BG$46="F",BG$46="Fiber")</formula>
    </cfRule>
    <cfRule type="expression" dxfId="9393" priority="9395">
      <formula>OR(BG$46="A",BG$46="AES")</formula>
    </cfRule>
    <cfRule type="expression" dxfId="9392" priority="9397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391" priority="9398">
      <formula>OR(BG$46="",BG$46=" ")</formula>
    </cfRule>
    <cfRule type="expression" dxfId="9390" priority="9399">
      <formula>OR(BG$46="M",BG$46="MADI")</formula>
    </cfRule>
    <cfRule type="expression" dxfId="9389" priority="9400">
      <formula>OR(BG$46="D",BG$46="DIS")</formula>
    </cfRule>
    <cfRule type="expression" dxfId="9388" priority="9401">
      <formula>OR(BG$46="S",BG$46="STD")</formula>
    </cfRule>
  </conditionalFormatting>
  <conditionalFormatting sqref="BG50">
    <cfRule type="expression" dxfId="9387" priority="9376">
      <formula>(BG$46="FS")</formula>
    </cfRule>
    <cfRule type="expression" dxfId="9386" priority="9378">
      <formula>OR(BG$46="F",BG$46="Fiber")</formula>
    </cfRule>
    <cfRule type="expression" dxfId="9385" priority="9380">
      <formula>OR(BG$46="A",BG$46="AES")</formula>
    </cfRule>
    <cfRule type="expression" dxfId="9384" priority="9386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383" priority="9387">
      <formula>OR(BG$46="",BG$46=" ")</formula>
    </cfRule>
    <cfRule type="expression" dxfId="9382" priority="9388">
      <formula>OR(BG$46="M",BG$46="MADI")</formula>
    </cfRule>
    <cfRule type="expression" dxfId="9381" priority="9389">
      <formula>OR(BG$46="D",BG$46="DIS")</formula>
    </cfRule>
    <cfRule type="expression" dxfId="9380" priority="9390">
      <formula>OR(BG$46="S",BG$46="STD")</formula>
    </cfRule>
  </conditionalFormatting>
  <conditionalFormatting sqref="BH50">
    <cfRule type="expression" dxfId="9379" priority="9375">
      <formula>OR(BG$46="FS")</formula>
    </cfRule>
    <cfRule type="expression" dxfId="9378" priority="9377">
      <formula>OR(BG$46="F",BG$46="Fiber")</formula>
    </cfRule>
    <cfRule type="expression" dxfId="9377" priority="9379">
      <formula>OR(BG$46="A",BG$46="AES")</formula>
    </cfRule>
    <cfRule type="expression" dxfId="9376" priority="9381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375" priority="9382">
      <formula>OR(BG$46="",BG$46=" ")</formula>
    </cfRule>
    <cfRule type="expression" dxfId="9374" priority="9383">
      <formula>OR(BG$46="M",BG$46="MADI")</formula>
    </cfRule>
    <cfRule type="expression" dxfId="9373" priority="9384">
      <formula>OR(BG$46="D",BG$46="DIS")</formula>
    </cfRule>
    <cfRule type="expression" dxfId="9372" priority="9385">
      <formula>OR(BG$46="S",BG$46="STD")</formula>
    </cfRule>
  </conditionalFormatting>
  <conditionalFormatting sqref="BG52">
    <cfRule type="expression" dxfId="9371" priority="9360">
      <formula>(BG$46="FS")</formula>
    </cfRule>
    <cfRule type="expression" dxfId="9370" priority="9362">
      <formula>OR(BG$46="F",BG$46="Fiber")</formula>
    </cfRule>
    <cfRule type="expression" dxfId="9369" priority="9364">
      <formula>OR(BG$46="A",BG$46="AES")</formula>
    </cfRule>
    <cfRule type="expression" dxfId="9368" priority="9370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367" priority="9371">
      <formula>OR(BG$46="",BG$46=" ")</formula>
    </cfRule>
    <cfRule type="expression" dxfId="9366" priority="9372">
      <formula>OR(BG$46="M",BG$46="MADI")</formula>
    </cfRule>
    <cfRule type="expression" dxfId="9365" priority="9373">
      <formula>OR(BG$46="D",BG$46="DIS")</formula>
    </cfRule>
    <cfRule type="expression" dxfId="9364" priority="9374">
      <formula>OR(BG$46="S",BG$46="STD")</formula>
    </cfRule>
  </conditionalFormatting>
  <conditionalFormatting sqref="BH52">
    <cfRule type="expression" dxfId="9363" priority="9359">
      <formula>OR(BG$46="FS")</formula>
    </cfRule>
    <cfRule type="expression" dxfId="9362" priority="9361">
      <formula>OR(BG$46="F",BG$46="Fiber")</formula>
    </cfRule>
    <cfRule type="expression" dxfId="9361" priority="9363">
      <formula>OR(BG$46="A",BG$46="AES")</formula>
    </cfRule>
    <cfRule type="expression" dxfId="9360" priority="9365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359" priority="9366">
      <formula>OR(BG$46="",BG$46=" ")</formula>
    </cfRule>
    <cfRule type="expression" dxfId="9358" priority="9367">
      <formula>OR(BG$46="M",BG$46="MADI")</formula>
    </cfRule>
    <cfRule type="expression" dxfId="9357" priority="9368">
      <formula>OR(BG$46="D",BG$46="DIS")</formula>
    </cfRule>
    <cfRule type="expression" dxfId="9356" priority="9369">
      <formula>OR(BG$46="S",BG$46="STD")</formula>
    </cfRule>
  </conditionalFormatting>
  <conditionalFormatting sqref="BG54">
    <cfRule type="expression" dxfId="9355" priority="9344">
      <formula>(BG$46="FS")</formula>
    </cfRule>
    <cfRule type="expression" dxfId="9354" priority="9346">
      <formula>OR(BG$46="F",BG$46="Fiber")</formula>
    </cfRule>
    <cfRule type="expression" dxfId="9353" priority="9348">
      <formula>OR(BG$46="A",BG$46="AES")</formula>
    </cfRule>
    <cfRule type="expression" dxfId="9352" priority="9354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351" priority="9355">
      <formula>OR(BG$46="",BG$46=" ")</formula>
    </cfRule>
    <cfRule type="expression" dxfId="9350" priority="9356">
      <formula>OR(BG$46="M",BG$46="MADI")</formula>
    </cfRule>
    <cfRule type="expression" dxfId="9349" priority="9357">
      <formula>OR(BG$46="D",BG$46="DIS")</formula>
    </cfRule>
    <cfRule type="expression" dxfId="9348" priority="9358">
      <formula>OR(BG$46="S",BG$46="STD")</formula>
    </cfRule>
  </conditionalFormatting>
  <conditionalFormatting sqref="BH54">
    <cfRule type="expression" dxfId="9347" priority="9343">
      <formula>OR(BG$46="FS")</formula>
    </cfRule>
    <cfRule type="expression" dxfId="9346" priority="9345">
      <formula>OR(BG$46="F",BG$46="Fiber")</formula>
    </cfRule>
    <cfRule type="expression" dxfId="9345" priority="9347">
      <formula>OR(BG$46="A",BG$46="AES")</formula>
    </cfRule>
    <cfRule type="expression" dxfId="9344" priority="9349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343" priority="9350">
      <formula>OR(BG$46="",BG$46=" ")</formula>
    </cfRule>
    <cfRule type="expression" dxfId="9342" priority="9351">
      <formula>OR(BG$46="M",BG$46="MADI")</formula>
    </cfRule>
    <cfRule type="expression" dxfId="9341" priority="9352">
      <formula>OR(BG$46="D",BG$46="DIS")</formula>
    </cfRule>
    <cfRule type="expression" dxfId="9340" priority="9353">
      <formula>OR(BG$46="S",BG$46="STD")</formula>
    </cfRule>
  </conditionalFormatting>
  <conditionalFormatting sqref="BG56">
    <cfRule type="expression" dxfId="9339" priority="9328">
      <formula>(BG$46="FS")</formula>
    </cfRule>
    <cfRule type="expression" dxfId="9338" priority="9330">
      <formula>OR(BG$46="F",BG$46="Fiber")</formula>
    </cfRule>
    <cfRule type="expression" dxfId="9337" priority="9332">
      <formula>OR(BG$46="A",BG$46="AES")</formula>
    </cfRule>
    <cfRule type="expression" dxfId="9336" priority="9338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335" priority="9339">
      <formula>OR(BG$46="",BG$46=" ")</formula>
    </cfRule>
    <cfRule type="expression" dxfId="9334" priority="9340">
      <formula>OR(BG$46="M",BG$46="MADI")</formula>
    </cfRule>
    <cfRule type="expression" dxfId="9333" priority="9341">
      <formula>OR(BG$46="D",BG$46="DIS")</formula>
    </cfRule>
    <cfRule type="expression" dxfId="9332" priority="9342">
      <formula>OR(BG$46="S",BG$46="STD")</formula>
    </cfRule>
  </conditionalFormatting>
  <conditionalFormatting sqref="BH56">
    <cfRule type="expression" dxfId="9331" priority="9327">
      <formula>OR(BG$46="FS")</formula>
    </cfRule>
    <cfRule type="expression" dxfId="9330" priority="9329">
      <formula>OR(BG$46="F",BG$46="Fiber")</formula>
    </cfRule>
    <cfRule type="expression" dxfId="9329" priority="9331">
      <formula>OR(BG$46="A",BG$46="AES")</formula>
    </cfRule>
    <cfRule type="expression" dxfId="9328" priority="9333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327" priority="9334">
      <formula>OR(BG$46="",BG$46=" ")</formula>
    </cfRule>
    <cfRule type="expression" dxfId="9326" priority="9335">
      <formula>OR(BG$46="M",BG$46="MADI")</formula>
    </cfRule>
    <cfRule type="expression" dxfId="9325" priority="9336">
      <formula>OR(BG$46="D",BG$46="DIS")</formula>
    </cfRule>
    <cfRule type="expression" dxfId="9324" priority="9337">
      <formula>OR(BG$46="S",BG$46="STD")</formula>
    </cfRule>
  </conditionalFormatting>
  <conditionalFormatting sqref="BG58">
    <cfRule type="expression" dxfId="9323" priority="9312">
      <formula>(BG$46="FS")</formula>
    </cfRule>
    <cfRule type="expression" dxfId="9322" priority="9314">
      <formula>OR(BG$46="F",BG$46="Fiber")</formula>
    </cfRule>
    <cfRule type="expression" dxfId="9321" priority="9316">
      <formula>OR(BG$46="A",BG$46="AES")</formula>
    </cfRule>
    <cfRule type="expression" dxfId="9320" priority="9322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319" priority="9323">
      <formula>OR(BG$46="",BG$46=" ")</formula>
    </cfRule>
    <cfRule type="expression" dxfId="9318" priority="9324">
      <formula>OR(BG$46="M",BG$46="MADI")</formula>
    </cfRule>
    <cfRule type="expression" dxfId="9317" priority="9325">
      <formula>OR(BG$46="D",BG$46="DIS")</formula>
    </cfRule>
    <cfRule type="expression" dxfId="9316" priority="9326">
      <formula>OR(BG$46="S",BG$46="STD")</formula>
    </cfRule>
  </conditionalFormatting>
  <conditionalFormatting sqref="BH58">
    <cfRule type="expression" dxfId="9315" priority="9311">
      <formula>OR(BG$46="FS")</formula>
    </cfRule>
    <cfRule type="expression" dxfId="9314" priority="9313">
      <formula>OR(BG$46="F",BG$46="Fiber")</formula>
    </cfRule>
    <cfRule type="expression" dxfId="9313" priority="9315">
      <formula>OR(BG$46="A",BG$46="AES")</formula>
    </cfRule>
    <cfRule type="expression" dxfId="9312" priority="9317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311" priority="9318">
      <formula>OR(BG$46="",BG$46=" ")</formula>
    </cfRule>
    <cfRule type="expression" dxfId="9310" priority="9319">
      <formula>OR(BG$46="M",BG$46="MADI")</formula>
    </cfRule>
    <cfRule type="expression" dxfId="9309" priority="9320">
      <formula>OR(BG$46="D",BG$46="DIS")</formula>
    </cfRule>
    <cfRule type="expression" dxfId="9308" priority="9321">
      <formula>OR(BG$46="S",BG$46="STD")</formula>
    </cfRule>
  </conditionalFormatting>
  <conditionalFormatting sqref="BG60">
    <cfRule type="expression" dxfId="9307" priority="9296">
      <formula>(BG$46="FS")</formula>
    </cfRule>
    <cfRule type="expression" dxfId="9306" priority="9298">
      <formula>OR(BG$46="F",BG$46="Fiber")</formula>
    </cfRule>
    <cfRule type="expression" dxfId="9305" priority="9300">
      <formula>OR(BG$46="A",BG$46="AES")</formula>
    </cfRule>
    <cfRule type="expression" dxfId="9304" priority="9306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303" priority="9307">
      <formula>OR(BG$46="",BG$46=" ")</formula>
    </cfRule>
    <cfRule type="expression" dxfId="9302" priority="9308">
      <formula>OR(BG$46="M",BG$46="MADI")</formula>
    </cfRule>
    <cfRule type="expression" dxfId="9301" priority="9309">
      <formula>OR(BG$46="D",BG$46="DIS")</formula>
    </cfRule>
    <cfRule type="expression" dxfId="9300" priority="9310">
      <formula>OR(BG$46="S",BG$46="STD")</formula>
    </cfRule>
  </conditionalFormatting>
  <conditionalFormatting sqref="BH60">
    <cfRule type="expression" dxfId="9299" priority="9295">
      <formula>OR(BG$46="FS")</formula>
    </cfRule>
    <cfRule type="expression" dxfId="9298" priority="9297">
      <formula>OR(BG$46="F",BG$46="Fiber")</formula>
    </cfRule>
    <cfRule type="expression" dxfId="9297" priority="9299">
      <formula>OR(BG$46="A",BG$46="AES")</formula>
    </cfRule>
    <cfRule type="expression" dxfId="9296" priority="9301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295" priority="9302">
      <formula>OR(BG$46="",BG$46=" ")</formula>
    </cfRule>
    <cfRule type="expression" dxfId="9294" priority="9303">
      <formula>OR(BG$46="M",BG$46="MADI")</formula>
    </cfRule>
    <cfRule type="expression" dxfId="9293" priority="9304">
      <formula>OR(BG$46="D",BG$46="DIS")</formula>
    </cfRule>
    <cfRule type="expression" dxfId="9292" priority="9305">
      <formula>OR(BG$46="S",BG$46="STD")</formula>
    </cfRule>
  </conditionalFormatting>
  <conditionalFormatting sqref="BG62">
    <cfRule type="expression" dxfId="9291" priority="9280">
      <formula>(BG$46="FS")</formula>
    </cfRule>
    <cfRule type="expression" dxfId="9290" priority="9282">
      <formula>OR(BG$46="F",BG$46="Fiber")</formula>
    </cfRule>
    <cfRule type="expression" dxfId="9289" priority="9284">
      <formula>OR(BG$46="A",BG$46="AES")</formula>
    </cfRule>
    <cfRule type="expression" dxfId="9288" priority="9290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287" priority="9291">
      <formula>OR(BG$46="",BG$46=" ")</formula>
    </cfRule>
    <cfRule type="expression" dxfId="9286" priority="9292">
      <formula>OR(BG$46="M",BG$46="MADI")</formula>
    </cfRule>
    <cfRule type="expression" dxfId="9285" priority="9293">
      <formula>OR(BG$46="D",BG$46="DIS")</formula>
    </cfRule>
    <cfRule type="expression" dxfId="9284" priority="9294">
      <formula>OR(BG$46="S",BG$46="STD")</formula>
    </cfRule>
  </conditionalFormatting>
  <conditionalFormatting sqref="BH62">
    <cfRule type="expression" dxfId="9283" priority="9279">
      <formula>OR(BG$46="FS")</formula>
    </cfRule>
    <cfRule type="expression" dxfId="9282" priority="9281">
      <formula>OR(BG$46="F",BG$46="Fiber")</formula>
    </cfRule>
    <cfRule type="expression" dxfId="9281" priority="9283">
      <formula>OR(BG$46="A",BG$46="AES")</formula>
    </cfRule>
    <cfRule type="expression" dxfId="9280" priority="9285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279" priority="9286">
      <formula>OR(BG$46="",BG$46=" ")</formula>
    </cfRule>
    <cfRule type="expression" dxfId="9278" priority="9287">
      <formula>OR(BG$46="M",BG$46="MADI")</formula>
    </cfRule>
    <cfRule type="expression" dxfId="9277" priority="9288">
      <formula>OR(BG$46="D",BG$46="DIS")</formula>
    </cfRule>
    <cfRule type="expression" dxfId="9276" priority="9289">
      <formula>OR(BG$46="S",BG$46="STD")</formula>
    </cfRule>
  </conditionalFormatting>
  <conditionalFormatting sqref="BG47:BG64">
    <cfRule type="expression" dxfId="9275" priority="9246">
      <formula>OR(BG$46="IPI",BG$46="IP in")</formula>
    </cfRule>
    <cfRule type="expression" dxfId="9274" priority="9263">
      <formula>(BG$46="FS")</formula>
    </cfRule>
    <cfRule type="expression" dxfId="9273" priority="9266">
      <formula>OR(BG$46="F",BG$46="Fiber")</formula>
    </cfRule>
    <cfRule type="expression" dxfId="9272" priority="9268">
      <formula>OR(BG$46="A",BG$46="AES")</formula>
    </cfRule>
    <cfRule type="expression" dxfId="9271" priority="9274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270" priority="9275">
      <formula>OR(BG$46="",BG$46=" ")</formula>
    </cfRule>
    <cfRule type="expression" dxfId="9269" priority="9276">
      <formula>OR(BG$46="M",BG$46="MADI")</formula>
    </cfRule>
    <cfRule type="expression" dxfId="9268" priority="9277">
      <formula>OR(BG$46="D",BG$46="DIS")</formula>
    </cfRule>
    <cfRule type="expression" dxfId="9267" priority="9278">
      <formula>OR(BG$46="S",BG$46="STD")</formula>
    </cfRule>
  </conditionalFormatting>
  <conditionalFormatting sqref="BH47:BH64">
    <cfRule type="expression" dxfId="9266" priority="9245">
      <formula>OR(BG$46="IPI",BG$46="IP in")</formula>
    </cfRule>
    <cfRule type="expression" dxfId="9265" priority="9264">
      <formula>(BG$46="FS")</formula>
    </cfRule>
    <cfRule type="expression" dxfId="9264" priority="9265">
      <formula>OR(BG$46="F",BG$46="Fiber")</formula>
    </cfRule>
    <cfRule type="expression" dxfId="9263" priority="9267">
      <formula>OR(BG$46="A",BG$46="AES")</formula>
    </cfRule>
    <cfRule type="expression" dxfId="9262" priority="9269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261" priority="9270">
      <formula>OR(BG$46="",BG$46=" ")</formula>
    </cfRule>
    <cfRule type="expression" dxfId="9260" priority="9271">
      <formula>OR(BG$46="M",BG$46="MADI")</formula>
    </cfRule>
    <cfRule type="expression" dxfId="9259" priority="9272">
      <formula>OR(BG$46="D",BG$46="DIS")</formula>
    </cfRule>
    <cfRule type="expression" dxfId="9258" priority="9273">
      <formula>OR(BG$46="S",BG$46="STD")</formula>
    </cfRule>
  </conditionalFormatting>
  <conditionalFormatting sqref="BG64 BG62 BG60 BG58 BG56 BG54 BG52 BG50">
    <cfRule type="expression" dxfId="9257" priority="9255">
      <formula>(BG$46="FS")</formula>
    </cfRule>
    <cfRule type="expression" dxfId="9256" priority="9256">
      <formula>OR(BG$46="F",BG$46="Fiber")</formula>
    </cfRule>
    <cfRule type="expression" dxfId="9255" priority="9257">
      <formula>OR(BG$46="A",BG$46="AES")</formula>
    </cfRule>
    <cfRule type="expression" dxfId="9254" priority="9258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253" priority="9259">
      <formula>OR(BG$46="",BG$46=" ")</formula>
    </cfRule>
    <cfRule type="expression" dxfId="9252" priority="9260">
      <formula>OR(BG$46="M",BG$46="MADI")</formula>
    </cfRule>
    <cfRule type="expression" dxfId="9251" priority="9261">
      <formula>OR(BG$46="D",BG$46="DIS")</formula>
    </cfRule>
    <cfRule type="expression" dxfId="9250" priority="9262">
      <formula>OR(BG$46="S",BG$46="STD")</formula>
    </cfRule>
  </conditionalFormatting>
  <conditionalFormatting sqref="BH64 BH62 BH60 BH58 BH56 BH54 BH52 BH50">
    <cfRule type="expression" dxfId="9249" priority="9247">
      <formula>OR(BG$46="FS")</formula>
    </cfRule>
    <cfRule type="expression" dxfId="9248" priority="9248">
      <formula>OR(BG$46="F",BG$46="Fiber")</formula>
    </cfRule>
    <cfRule type="expression" dxfId="9247" priority="9249">
      <formula>OR(BG$46="A",BG$46="AES")</formula>
    </cfRule>
    <cfRule type="expression" dxfId="9246" priority="9250">
      <formula>AND(BG$46&lt;&gt;"FS",BG$46&lt;&gt;"F",BG$46&lt;&gt;"Fiber",BG$46&lt;&gt;"S",BG$46&lt;&gt;"STD",BG$46&lt;&gt;"A",BG$46&lt;&gt;"AES",BG$46&lt;&gt;"D",BG$46&lt;&gt;"DIS",BG$46&lt;&gt;"M",BG$46&lt;&gt;"MADI",BG$46&lt;&gt;"",BG$46&lt;&gt;" ")</formula>
    </cfRule>
    <cfRule type="expression" dxfId="9245" priority="9251">
      <formula>OR(BG$46="",BG$46=" ")</formula>
    </cfRule>
    <cfRule type="expression" dxfId="9244" priority="9252">
      <formula>OR(BG$46="M",BG$46="MADI")</formula>
    </cfRule>
    <cfRule type="expression" dxfId="9243" priority="9253">
      <formula>OR(BG$46="D",BG$46="DIS")</formula>
    </cfRule>
    <cfRule type="expression" dxfId="9242" priority="9254">
      <formula>OR(BG$46="S",BG$46="STD")</formula>
    </cfRule>
  </conditionalFormatting>
  <conditionalFormatting sqref="BE47:BE49 BE51 BE53 BE55 BE57 BE59 BE61 BE63">
    <cfRule type="expression" dxfId="9241" priority="9230">
      <formula>(BE$46="FS")</formula>
    </cfRule>
    <cfRule type="expression" dxfId="9240" priority="9232">
      <formula>OR(BE$46="F",BE$46="Fiber")</formula>
    </cfRule>
    <cfRule type="expression" dxfId="9239" priority="9234">
      <formula>OR(BE$46="A",BE$46="AES")</formula>
    </cfRule>
    <cfRule type="expression" dxfId="9238" priority="9240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237" priority="9241">
      <formula>OR(BE$46="",BE$46=" ")</formula>
    </cfRule>
    <cfRule type="expression" dxfId="9236" priority="9242">
      <formula>OR(BE$46="M",BE$46="MADI")</formula>
    </cfRule>
    <cfRule type="expression" dxfId="9235" priority="9243">
      <formula>OR(BE$46="D",BE$46="DIS")</formula>
    </cfRule>
    <cfRule type="expression" dxfId="9234" priority="9244">
      <formula>OR(BE$46="S",BE$46="STD")</formula>
    </cfRule>
  </conditionalFormatting>
  <conditionalFormatting sqref="BF47:BF49 BF51 BF53 BF55 BF57 BF59 BF61 BF63">
    <cfRule type="expression" dxfId="9233" priority="9229">
      <formula>OR(BE$46="FS")</formula>
    </cfRule>
    <cfRule type="expression" dxfId="9232" priority="9231">
      <formula>OR(BE$46="F",BE$46="Fiber")</formula>
    </cfRule>
    <cfRule type="expression" dxfId="9231" priority="9233">
      <formula>OR(BE$46="A",BE$46="AES")</formula>
    </cfRule>
    <cfRule type="expression" dxfId="9230" priority="9235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229" priority="9236">
      <formula>OR(BE$46="",BE$46=" ")</formula>
    </cfRule>
    <cfRule type="expression" dxfId="9228" priority="9237">
      <formula>OR(BE$46="M",BE$46="MADI")</formula>
    </cfRule>
    <cfRule type="expression" dxfId="9227" priority="9238">
      <formula>OR(BE$46="D",BE$46="DIS")</formula>
    </cfRule>
    <cfRule type="expression" dxfId="9226" priority="9239">
      <formula>OR(BE$46="S",BE$46="STD")</formula>
    </cfRule>
  </conditionalFormatting>
  <conditionalFormatting sqref="BE50">
    <cfRule type="expression" dxfId="9225" priority="9214">
      <formula>(BE$46="FS")</formula>
    </cfRule>
    <cfRule type="expression" dxfId="9224" priority="9216">
      <formula>OR(BE$46="F",BE$46="Fiber")</formula>
    </cfRule>
    <cfRule type="expression" dxfId="9223" priority="9218">
      <formula>OR(BE$46="A",BE$46="AES")</formula>
    </cfRule>
    <cfRule type="expression" dxfId="9222" priority="9224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221" priority="9225">
      <formula>OR(BE$46="",BE$46=" ")</formula>
    </cfRule>
    <cfRule type="expression" dxfId="9220" priority="9226">
      <formula>OR(BE$46="M",BE$46="MADI")</formula>
    </cfRule>
    <cfRule type="expression" dxfId="9219" priority="9227">
      <formula>OR(BE$46="D",BE$46="DIS")</formula>
    </cfRule>
    <cfRule type="expression" dxfId="9218" priority="9228">
      <formula>OR(BE$46="S",BE$46="STD")</formula>
    </cfRule>
  </conditionalFormatting>
  <conditionalFormatting sqref="BF50">
    <cfRule type="expression" dxfId="9217" priority="9213">
      <formula>OR(BE$46="FS")</formula>
    </cfRule>
    <cfRule type="expression" dxfId="9216" priority="9215">
      <formula>OR(BE$46="F",BE$46="Fiber")</formula>
    </cfRule>
    <cfRule type="expression" dxfId="9215" priority="9217">
      <formula>OR(BE$46="A",BE$46="AES")</formula>
    </cfRule>
    <cfRule type="expression" dxfId="9214" priority="9219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213" priority="9220">
      <formula>OR(BE$46="",BE$46=" ")</formula>
    </cfRule>
    <cfRule type="expression" dxfId="9212" priority="9221">
      <formula>OR(BE$46="M",BE$46="MADI")</formula>
    </cfRule>
    <cfRule type="expression" dxfId="9211" priority="9222">
      <formula>OR(BE$46="D",BE$46="DIS")</formula>
    </cfRule>
    <cfRule type="expression" dxfId="9210" priority="9223">
      <formula>OR(BE$46="S",BE$46="STD")</formula>
    </cfRule>
  </conditionalFormatting>
  <conditionalFormatting sqref="BE52">
    <cfRule type="expression" dxfId="9209" priority="9198">
      <formula>(BE$46="FS")</formula>
    </cfRule>
    <cfRule type="expression" dxfId="9208" priority="9200">
      <formula>OR(BE$46="F",BE$46="Fiber")</formula>
    </cfRule>
    <cfRule type="expression" dxfId="9207" priority="9202">
      <formula>OR(BE$46="A",BE$46="AES")</formula>
    </cfRule>
    <cfRule type="expression" dxfId="9206" priority="9208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205" priority="9209">
      <formula>OR(BE$46="",BE$46=" ")</formula>
    </cfRule>
    <cfRule type="expression" dxfId="9204" priority="9210">
      <formula>OR(BE$46="M",BE$46="MADI")</formula>
    </cfRule>
    <cfRule type="expression" dxfId="9203" priority="9211">
      <formula>OR(BE$46="D",BE$46="DIS")</formula>
    </cfRule>
    <cfRule type="expression" dxfId="9202" priority="9212">
      <formula>OR(BE$46="S",BE$46="STD")</formula>
    </cfRule>
  </conditionalFormatting>
  <conditionalFormatting sqref="BF52">
    <cfRule type="expression" dxfId="9201" priority="9197">
      <formula>OR(BE$46="FS")</formula>
    </cfRule>
    <cfRule type="expression" dxfId="9200" priority="9199">
      <formula>OR(BE$46="F",BE$46="Fiber")</formula>
    </cfRule>
    <cfRule type="expression" dxfId="9199" priority="9201">
      <formula>OR(BE$46="A",BE$46="AES")</formula>
    </cfRule>
    <cfRule type="expression" dxfId="9198" priority="9203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197" priority="9204">
      <formula>OR(BE$46="",BE$46=" ")</formula>
    </cfRule>
    <cfRule type="expression" dxfId="9196" priority="9205">
      <formula>OR(BE$46="M",BE$46="MADI")</formula>
    </cfRule>
    <cfRule type="expression" dxfId="9195" priority="9206">
      <formula>OR(BE$46="D",BE$46="DIS")</formula>
    </cfRule>
    <cfRule type="expression" dxfId="9194" priority="9207">
      <formula>OR(BE$46="S",BE$46="STD")</formula>
    </cfRule>
  </conditionalFormatting>
  <conditionalFormatting sqref="BE54">
    <cfRule type="expression" dxfId="9193" priority="9182">
      <formula>(BE$46="FS")</formula>
    </cfRule>
    <cfRule type="expression" dxfId="9192" priority="9184">
      <formula>OR(BE$46="F",BE$46="Fiber")</formula>
    </cfRule>
    <cfRule type="expression" dxfId="9191" priority="9186">
      <formula>OR(BE$46="A",BE$46="AES")</formula>
    </cfRule>
    <cfRule type="expression" dxfId="9190" priority="9192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189" priority="9193">
      <formula>OR(BE$46="",BE$46=" ")</formula>
    </cfRule>
    <cfRule type="expression" dxfId="9188" priority="9194">
      <formula>OR(BE$46="M",BE$46="MADI")</formula>
    </cfRule>
    <cfRule type="expression" dxfId="9187" priority="9195">
      <formula>OR(BE$46="D",BE$46="DIS")</formula>
    </cfRule>
    <cfRule type="expression" dxfId="9186" priority="9196">
      <formula>OR(BE$46="S",BE$46="STD")</formula>
    </cfRule>
  </conditionalFormatting>
  <conditionalFormatting sqref="BF54">
    <cfRule type="expression" dxfId="9185" priority="9181">
      <formula>OR(BE$46="FS")</formula>
    </cfRule>
    <cfRule type="expression" dxfId="9184" priority="9183">
      <formula>OR(BE$46="F",BE$46="Fiber")</formula>
    </cfRule>
    <cfRule type="expression" dxfId="9183" priority="9185">
      <formula>OR(BE$46="A",BE$46="AES")</formula>
    </cfRule>
    <cfRule type="expression" dxfId="9182" priority="9187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181" priority="9188">
      <formula>OR(BE$46="",BE$46=" ")</formula>
    </cfRule>
    <cfRule type="expression" dxfId="9180" priority="9189">
      <formula>OR(BE$46="M",BE$46="MADI")</formula>
    </cfRule>
    <cfRule type="expression" dxfId="9179" priority="9190">
      <formula>OR(BE$46="D",BE$46="DIS")</formula>
    </cfRule>
    <cfRule type="expression" dxfId="9178" priority="9191">
      <formula>OR(BE$46="S",BE$46="STD")</formula>
    </cfRule>
  </conditionalFormatting>
  <conditionalFormatting sqref="BE56">
    <cfRule type="expression" dxfId="9177" priority="9166">
      <formula>(BE$46="FS")</formula>
    </cfRule>
    <cfRule type="expression" dxfId="9176" priority="9168">
      <formula>OR(BE$46="F",BE$46="Fiber")</formula>
    </cfRule>
    <cfRule type="expression" dxfId="9175" priority="9170">
      <formula>OR(BE$46="A",BE$46="AES")</formula>
    </cfRule>
    <cfRule type="expression" dxfId="9174" priority="9176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173" priority="9177">
      <formula>OR(BE$46="",BE$46=" ")</formula>
    </cfRule>
    <cfRule type="expression" dxfId="9172" priority="9178">
      <formula>OR(BE$46="M",BE$46="MADI")</formula>
    </cfRule>
    <cfRule type="expression" dxfId="9171" priority="9179">
      <formula>OR(BE$46="D",BE$46="DIS")</formula>
    </cfRule>
    <cfRule type="expression" dxfId="9170" priority="9180">
      <formula>OR(BE$46="S",BE$46="STD")</formula>
    </cfRule>
  </conditionalFormatting>
  <conditionalFormatting sqref="BF56">
    <cfRule type="expression" dxfId="9169" priority="9165">
      <formula>OR(BE$46="FS")</formula>
    </cfRule>
    <cfRule type="expression" dxfId="9168" priority="9167">
      <formula>OR(BE$46="F",BE$46="Fiber")</formula>
    </cfRule>
    <cfRule type="expression" dxfId="9167" priority="9169">
      <formula>OR(BE$46="A",BE$46="AES")</formula>
    </cfRule>
    <cfRule type="expression" dxfId="9166" priority="9171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165" priority="9172">
      <formula>OR(BE$46="",BE$46=" ")</formula>
    </cfRule>
    <cfRule type="expression" dxfId="9164" priority="9173">
      <formula>OR(BE$46="M",BE$46="MADI")</formula>
    </cfRule>
    <cfRule type="expression" dxfId="9163" priority="9174">
      <formula>OR(BE$46="D",BE$46="DIS")</formula>
    </cfRule>
    <cfRule type="expression" dxfId="9162" priority="9175">
      <formula>OR(BE$46="S",BE$46="STD")</formula>
    </cfRule>
  </conditionalFormatting>
  <conditionalFormatting sqref="BE58">
    <cfRule type="expression" dxfId="9161" priority="9150">
      <formula>(BE$46="FS")</formula>
    </cfRule>
    <cfRule type="expression" dxfId="9160" priority="9152">
      <formula>OR(BE$46="F",BE$46="Fiber")</formula>
    </cfRule>
    <cfRule type="expression" dxfId="9159" priority="9154">
      <formula>OR(BE$46="A",BE$46="AES")</formula>
    </cfRule>
    <cfRule type="expression" dxfId="9158" priority="9160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157" priority="9161">
      <formula>OR(BE$46="",BE$46=" ")</formula>
    </cfRule>
    <cfRule type="expression" dxfId="9156" priority="9162">
      <formula>OR(BE$46="M",BE$46="MADI")</formula>
    </cfRule>
    <cfRule type="expression" dxfId="9155" priority="9163">
      <formula>OR(BE$46="D",BE$46="DIS")</formula>
    </cfRule>
    <cfRule type="expression" dxfId="9154" priority="9164">
      <formula>OR(BE$46="S",BE$46="STD")</formula>
    </cfRule>
  </conditionalFormatting>
  <conditionalFormatting sqref="BF58">
    <cfRule type="expression" dxfId="9153" priority="9149">
      <formula>OR(BE$46="FS")</formula>
    </cfRule>
    <cfRule type="expression" dxfId="9152" priority="9151">
      <formula>OR(BE$46="F",BE$46="Fiber")</formula>
    </cfRule>
    <cfRule type="expression" dxfId="9151" priority="9153">
      <formula>OR(BE$46="A",BE$46="AES")</formula>
    </cfRule>
    <cfRule type="expression" dxfId="9150" priority="9155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149" priority="9156">
      <formula>OR(BE$46="",BE$46=" ")</formula>
    </cfRule>
    <cfRule type="expression" dxfId="9148" priority="9157">
      <formula>OR(BE$46="M",BE$46="MADI")</formula>
    </cfRule>
    <cfRule type="expression" dxfId="9147" priority="9158">
      <formula>OR(BE$46="D",BE$46="DIS")</formula>
    </cfRule>
    <cfRule type="expression" dxfId="9146" priority="9159">
      <formula>OR(BE$46="S",BE$46="STD")</formula>
    </cfRule>
  </conditionalFormatting>
  <conditionalFormatting sqref="BE60">
    <cfRule type="expression" dxfId="9145" priority="9134">
      <formula>(BE$46="FS")</formula>
    </cfRule>
    <cfRule type="expression" dxfId="9144" priority="9136">
      <formula>OR(BE$46="F",BE$46="Fiber")</formula>
    </cfRule>
    <cfRule type="expression" dxfId="9143" priority="9138">
      <formula>OR(BE$46="A",BE$46="AES")</formula>
    </cfRule>
    <cfRule type="expression" dxfId="9142" priority="9144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141" priority="9145">
      <formula>OR(BE$46="",BE$46=" ")</formula>
    </cfRule>
    <cfRule type="expression" dxfId="9140" priority="9146">
      <formula>OR(BE$46="M",BE$46="MADI")</formula>
    </cfRule>
    <cfRule type="expression" dxfId="9139" priority="9147">
      <formula>OR(BE$46="D",BE$46="DIS")</formula>
    </cfRule>
    <cfRule type="expression" dxfId="9138" priority="9148">
      <formula>OR(BE$46="S",BE$46="STD")</formula>
    </cfRule>
  </conditionalFormatting>
  <conditionalFormatting sqref="BF60">
    <cfRule type="expression" dxfId="9137" priority="9133">
      <formula>OR(BE$46="FS")</formula>
    </cfRule>
    <cfRule type="expression" dxfId="9136" priority="9135">
      <formula>OR(BE$46="F",BE$46="Fiber")</formula>
    </cfRule>
    <cfRule type="expression" dxfId="9135" priority="9137">
      <formula>OR(BE$46="A",BE$46="AES")</formula>
    </cfRule>
    <cfRule type="expression" dxfId="9134" priority="9139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133" priority="9140">
      <formula>OR(BE$46="",BE$46=" ")</formula>
    </cfRule>
    <cfRule type="expression" dxfId="9132" priority="9141">
      <formula>OR(BE$46="M",BE$46="MADI")</formula>
    </cfRule>
    <cfRule type="expression" dxfId="9131" priority="9142">
      <formula>OR(BE$46="D",BE$46="DIS")</formula>
    </cfRule>
    <cfRule type="expression" dxfId="9130" priority="9143">
      <formula>OR(BE$46="S",BE$46="STD")</formula>
    </cfRule>
  </conditionalFormatting>
  <conditionalFormatting sqref="BE62">
    <cfRule type="expression" dxfId="9129" priority="9118">
      <formula>(BE$46="FS")</formula>
    </cfRule>
    <cfRule type="expression" dxfId="9128" priority="9120">
      <formula>OR(BE$46="F",BE$46="Fiber")</formula>
    </cfRule>
    <cfRule type="expression" dxfId="9127" priority="9122">
      <formula>OR(BE$46="A",BE$46="AES")</formula>
    </cfRule>
    <cfRule type="expression" dxfId="9126" priority="9128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125" priority="9129">
      <formula>OR(BE$46="",BE$46=" ")</formula>
    </cfRule>
    <cfRule type="expression" dxfId="9124" priority="9130">
      <formula>OR(BE$46="M",BE$46="MADI")</formula>
    </cfRule>
    <cfRule type="expression" dxfId="9123" priority="9131">
      <formula>OR(BE$46="D",BE$46="DIS")</formula>
    </cfRule>
    <cfRule type="expression" dxfId="9122" priority="9132">
      <formula>OR(BE$46="S",BE$46="STD")</formula>
    </cfRule>
  </conditionalFormatting>
  <conditionalFormatting sqref="BF62">
    <cfRule type="expression" dxfId="9121" priority="9117">
      <formula>OR(BE$46="FS")</formula>
    </cfRule>
    <cfRule type="expression" dxfId="9120" priority="9119">
      <formula>OR(BE$46="F",BE$46="Fiber")</formula>
    </cfRule>
    <cfRule type="expression" dxfId="9119" priority="9121">
      <formula>OR(BE$46="A",BE$46="AES")</formula>
    </cfRule>
    <cfRule type="expression" dxfId="9118" priority="9123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117" priority="9124">
      <formula>OR(BE$46="",BE$46=" ")</formula>
    </cfRule>
    <cfRule type="expression" dxfId="9116" priority="9125">
      <formula>OR(BE$46="M",BE$46="MADI")</formula>
    </cfRule>
    <cfRule type="expression" dxfId="9115" priority="9126">
      <formula>OR(BE$46="D",BE$46="DIS")</formula>
    </cfRule>
    <cfRule type="expression" dxfId="9114" priority="9127">
      <formula>OR(BE$46="S",BE$46="STD")</formula>
    </cfRule>
  </conditionalFormatting>
  <conditionalFormatting sqref="BE47:BE64">
    <cfRule type="expression" dxfId="9113" priority="9084">
      <formula>OR(BE$46="IPI",BE$46="IP in")</formula>
    </cfRule>
    <cfRule type="expression" dxfId="9112" priority="9101">
      <formula>(BE$46="FS")</formula>
    </cfRule>
    <cfRule type="expression" dxfId="9111" priority="9104">
      <formula>OR(BE$46="F",BE$46="Fiber")</formula>
    </cfRule>
    <cfRule type="expression" dxfId="9110" priority="9106">
      <formula>OR(BE$46="A",BE$46="AES")</formula>
    </cfRule>
    <cfRule type="expression" dxfId="9109" priority="9112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108" priority="9113">
      <formula>OR(BE$46="",BE$46=" ")</formula>
    </cfRule>
    <cfRule type="expression" dxfId="9107" priority="9114">
      <formula>OR(BE$46="M",BE$46="MADI")</formula>
    </cfRule>
    <cfRule type="expression" dxfId="9106" priority="9115">
      <formula>OR(BE$46="D",BE$46="DIS")</formula>
    </cfRule>
    <cfRule type="expression" dxfId="9105" priority="9116">
      <formula>OR(BE$46="S",BE$46="STD")</formula>
    </cfRule>
  </conditionalFormatting>
  <conditionalFormatting sqref="BF47:BF64">
    <cfRule type="expression" dxfId="9104" priority="9083">
      <formula>OR(BE$46="IPI",BE$46="IP in")</formula>
    </cfRule>
    <cfRule type="expression" dxfId="9103" priority="9102">
      <formula>(BE$46="FS")</formula>
    </cfRule>
    <cfRule type="expression" dxfId="9102" priority="9103">
      <formula>OR(BE$46="F",BE$46="Fiber")</formula>
    </cfRule>
    <cfRule type="expression" dxfId="9101" priority="9105">
      <formula>OR(BE$46="A",BE$46="AES")</formula>
    </cfRule>
    <cfRule type="expression" dxfId="9100" priority="9107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099" priority="9108">
      <formula>OR(BE$46="",BE$46=" ")</formula>
    </cfRule>
    <cfRule type="expression" dxfId="9098" priority="9109">
      <formula>OR(BE$46="M",BE$46="MADI")</formula>
    </cfRule>
    <cfRule type="expression" dxfId="9097" priority="9110">
      <formula>OR(BE$46="D",BE$46="DIS")</formula>
    </cfRule>
    <cfRule type="expression" dxfId="9096" priority="9111">
      <formula>OR(BE$46="S",BE$46="STD")</formula>
    </cfRule>
  </conditionalFormatting>
  <conditionalFormatting sqref="BE64 BE62 BE60 BE58 BE56 BE54 BE52 BE50">
    <cfRule type="expression" dxfId="9095" priority="9093">
      <formula>(BE$46="FS")</formula>
    </cfRule>
    <cfRule type="expression" dxfId="9094" priority="9094">
      <formula>OR(BE$46="F",BE$46="Fiber")</formula>
    </cfRule>
    <cfRule type="expression" dxfId="9093" priority="9095">
      <formula>OR(BE$46="A",BE$46="AES")</formula>
    </cfRule>
    <cfRule type="expression" dxfId="9092" priority="9096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091" priority="9097">
      <formula>OR(BE$46="",BE$46=" ")</formula>
    </cfRule>
    <cfRule type="expression" dxfId="9090" priority="9098">
      <formula>OR(BE$46="M",BE$46="MADI")</formula>
    </cfRule>
    <cfRule type="expression" dxfId="9089" priority="9099">
      <formula>OR(BE$46="D",BE$46="DIS")</formula>
    </cfRule>
    <cfRule type="expression" dxfId="9088" priority="9100">
      <formula>OR(BE$46="S",BE$46="STD")</formula>
    </cfRule>
  </conditionalFormatting>
  <conditionalFormatting sqref="BF64 BF62 BF60 BF58 BF56 BF54 BF52 BF50">
    <cfRule type="expression" dxfId="9087" priority="9085">
      <formula>OR(BE$46="FS")</formula>
    </cfRule>
    <cfRule type="expression" dxfId="9086" priority="9086">
      <formula>OR(BE$46="F",BE$46="Fiber")</formula>
    </cfRule>
    <cfRule type="expression" dxfId="9085" priority="9087">
      <formula>OR(BE$46="A",BE$46="AES")</formula>
    </cfRule>
    <cfRule type="expression" dxfId="9084" priority="9088">
      <formula>AND(BE$46&lt;&gt;"FS",BE$46&lt;&gt;"F",BE$46&lt;&gt;"Fiber",BE$46&lt;&gt;"S",BE$46&lt;&gt;"STD",BE$46&lt;&gt;"A",BE$46&lt;&gt;"AES",BE$46&lt;&gt;"D",BE$46&lt;&gt;"DIS",BE$46&lt;&gt;"M",BE$46&lt;&gt;"MADI",BE$46&lt;&gt;"",BE$46&lt;&gt;" ")</formula>
    </cfRule>
    <cfRule type="expression" dxfId="9083" priority="9089">
      <formula>OR(BE$46="",BE$46=" ")</formula>
    </cfRule>
    <cfRule type="expression" dxfId="9082" priority="9090">
      <formula>OR(BE$46="M",BE$46="MADI")</formula>
    </cfRule>
    <cfRule type="expression" dxfId="9081" priority="9091">
      <formula>OR(BE$46="D",BE$46="DIS")</formula>
    </cfRule>
    <cfRule type="expression" dxfId="9080" priority="9092">
      <formula>OR(BE$46="S",BE$46="STD")</formula>
    </cfRule>
  </conditionalFormatting>
  <conditionalFormatting sqref="BC47:BC49 BC51 BC53 BC55 BC57 BC59 BC61 BC63">
    <cfRule type="expression" dxfId="9079" priority="9068">
      <formula>(BC$46="FS")</formula>
    </cfRule>
    <cfRule type="expression" dxfId="9078" priority="9070">
      <formula>OR(BC$46="F",BC$46="Fiber")</formula>
    </cfRule>
    <cfRule type="expression" dxfId="9077" priority="9072">
      <formula>OR(BC$46="A",BC$46="AES")</formula>
    </cfRule>
    <cfRule type="expression" dxfId="9076" priority="9078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9075" priority="9079">
      <formula>OR(BC$46="",BC$46=" ")</formula>
    </cfRule>
    <cfRule type="expression" dxfId="9074" priority="9080">
      <formula>OR(BC$46="M",BC$46="MADI")</formula>
    </cfRule>
    <cfRule type="expression" dxfId="9073" priority="9081">
      <formula>OR(BC$46="D",BC$46="DIS")</formula>
    </cfRule>
    <cfRule type="expression" dxfId="9072" priority="9082">
      <formula>OR(BC$46="S",BC$46="STD")</formula>
    </cfRule>
  </conditionalFormatting>
  <conditionalFormatting sqref="BD47:BD49 BD51 BD53 BD55 BD57 BD59 BD61 BD63">
    <cfRule type="expression" dxfId="9071" priority="9067">
      <formula>OR(BC$46="FS")</formula>
    </cfRule>
    <cfRule type="expression" dxfId="9070" priority="9069">
      <formula>OR(BC$46="F",BC$46="Fiber")</formula>
    </cfRule>
    <cfRule type="expression" dxfId="9069" priority="9071">
      <formula>OR(BC$46="A",BC$46="AES")</formula>
    </cfRule>
    <cfRule type="expression" dxfId="9068" priority="9073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9067" priority="9074">
      <formula>OR(BC$46="",BC$46=" ")</formula>
    </cfRule>
    <cfRule type="expression" dxfId="9066" priority="9075">
      <formula>OR(BC$46="M",BC$46="MADI")</formula>
    </cfRule>
    <cfRule type="expression" dxfId="9065" priority="9076">
      <formula>OR(BC$46="D",BC$46="DIS")</formula>
    </cfRule>
    <cfRule type="expression" dxfId="9064" priority="9077">
      <formula>OR(BC$46="S",BC$46="STD")</formula>
    </cfRule>
  </conditionalFormatting>
  <conditionalFormatting sqref="BC50">
    <cfRule type="expression" dxfId="9063" priority="9052">
      <formula>(BC$46="FS")</formula>
    </cfRule>
    <cfRule type="expression" dxfId="9062" priority="9054">
      <formula>OR(BC$46="F",BC$46="Fiber")</formula>
    </cfRule>
    <cfRule type="expression" dxfId="9061" priority="9056">
      <formula>OR(BC$46="A",BC$46="AES")</formula>
    </cfRule>
    <cfRule type="expression" dxfId="9060" priority="9062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9059" priority="9063">
      <formula>OR(BC$46="",BC$46=" ")</formula>
    </cfRule>
    <cfRule type="expression" dxfId="9058" priority="9064">
      <formula>OR(BC$46="M",BC$46="MADI")</formula>
    </cfRule>
    <cfRule type="expression" dxfId="9057" priority="9065">
      <formula>OR(BC$46="D",BC$46="DIS")</formula>
    </cfRule>
    <cfRule type="expression" dxfId="9056" priority="9066">
      <formula>OR(BC$46="S",BC$46="STD")</formula>
    </cfRule>
  </conditionalFormatting>
  <conditionalFormatting sqref="BD50">
    <cfRule type="expression" dxfId="9055" priority="9051">
      <formula>OR(BC$46="FS")</formula>
    </cfRule>
    <cfRule type="expression" dxfId="9054" priority="9053">
      <formula>OR(BC$46="F",BC$46="Fiber")</formula>
    </cfRule>
    <cfRule type="expression" dxfId="9053" priority="9055">
      <formula>OR(BC$46="A",BC$46="AES")</formula>
    </cfRule>
    <cfRule type="expression" dxfId="9052" priority="9057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9051" priority="9058">
      <formula>OR(BC$46="",BC$46=" ")</formula>
    </cfRule>
    <cfRule type="expression" dxfId="9050" priority="9059">
      <formula>OR(BC$46="M",BC$46="MADI")</formula>
    </cfRule>
    <cfRule type="expression" dxfId="9049" priority="9060">
      <formula>OR(BC$46="D",BC$46="DIS")</formula>
    </cfRule>
    <cfRule type="expression" dxfId="9048" priority="9061">
      <formula>OR(BC$46="S",BC$46="STD")</formula>
    </cfRule>
  </conditionalFormatting>
  <conditionalFormatting sqref="BC52">
    <cfRule type="expression" dxfId="9047" priority="9036">
      <formula>(BC$46="FS")</formula>
    </cfRule>
    <cfRule type="expression" dxfId="9046" priority="9038">
      <formula>OR(BC$46="F",BC$46="Fiber")</formula>
    </cfRule>
    <cfRule type="expression" dxfId="9045" priority="9040">
      <formula>OR(BC$46="A",BC$46="AES")</formula>
    </cfRule>
    <cfRule type="expression" dxfId="9044" priority="9046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9043" priority="9047">
      <formula>OR(BC$46="",BC$46=" ")</formula>
    </cfRule>
    <cfRule type="expression" dxfId="9042" priority="9048">
      <formula>OR(BC$46="M",BC$46="MADI")</formula>
    </cfRule>
    <cfRule type="expression" dxfId="9041" priority="9049">
      <formula>OR(BC$46="D",BC$46="DIS")</formula>
    </cfRule>
    <cfRule type="expression" dxfId="9040" priority="9050">
      <formula>OR(BC$46="S",BC$46="STD")</formula>
    </cfRule>
  </conditionalFormatting>
  <conditionalFormatting sqref="BD52">
    <cfRule type="expression" dxfId="9039" priority="9035">
      <formula>OR(BC$46="FS")</formula>
    </cfRule>
    <cfRule type="expression" dxfId="9038" priority="9037">
      <formula>OR(BC$46="F",BC$46="Fiber")</formula>
    </cfRule>
    <cfRule type="expression" dxfId="9037" priority="9039">
      <formula>OR(BC$46="A",BC$46="AES")</formula>
    </cfRule>
    <cfRule type="expression" dxfId="9036" priority="9041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9035" priority="9042">
      <formula>OR(BC$46="",BC$46=" ")</formula>
    </cfRule>
    <cfRule type="expression" dxfId="9034" priority="9043">
      <formula>OR(BC$46="M",BC$46="MADI")</formula>
    </cfRule>
    <cfRule type="expression" dxfId="9033" priority="9044">
      <formula>OR(BC$46="D",BC$46="DIS")</formula>
    </cfRule>
    <cfRule type="expression" dxfId="9032" priority="9045">
      <formula>OR(BC$46="S",BC$46="STD")</formula>
    </cfRule>
  </conditionalFormatting>
  <conditionalFormatting sqref="BC54">
    <cfRule type="expression" dxfId="9031" priority="9020">
      <formula>(BC$46="FS")</formula>
    </cfRule>
    <cfRule type="expression" dxfId="9030" priority="9022">
      <formula>OR(BC$46="F",BC$46="Fiber")</formula>
    </cfRule>
    <cfRule type="expression" dxfId="9029" priority="9024">
      <formula>OR(BC$46="A",BC$46="AES")</formula>
    </cfRule>
    <cfRule type="expression" dxfId="9028" priority="9030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9027" priority="9031">
      <formula>OR(BC$46="",BC$46=" ")</formula>
    </cfRule>
    <cfRule type="expression" dxfId="9026" priority="9032">
      <formula>OR(BC$46="M",BC$46="MADI")</formula>
    </cfRule>
    <cfRule type="expression" dxfId="9025" priority="9033">
      <formula>OR(BC$46="D",BC$46="DIS")</formula>
    </cfRule>
    <cfRule type="expression" dxfId="9024" priority="9034">
      <formula>OR(BC$46="S",BC$46="STD")</formula>
    </cfRule>
  </conditionalFormatting>
  <conditionalFormatting sqref="BD54">
    <cfRule type="expression" dxfId="9023" priority="9019">
      <formula>OR(BC$46="FS")</formula>
    </cfRule>
    <cfRule type="expression" dxfId="9022" priority="9021">
      <formula>OR(BC$46="F",BC$46="Fiber")</formula>
    </cfRule>
    <cfRule type="expression" dxfId="9021" priority="9023">
      <formula>OR(BC$46="A",BC$46="AES")</formula>
    </cfRule>
    <cfRule type="expression" dxfId="9020" priority="9025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9019" priority="9026">
      <formula>OR(BC$46="",BC$46=" ")</formula>
    </cfRule>
    <cfRule type="expression" dxfId="9018" priority="9027">
      <formula>OR(BC$46="M",BC$46="MADI")</formula>
    </cfRule>
    <cfRule type="expression" dxfId="9017" priority="9028">
      <formula>OR(BC$46="D",BC$46="DIS")</formula>
    </cfRule>
    <cfRule type="expression" dxfId="9016" priority="9029">
      <formula>OR(BC$46="S",BC$46="STD")</formula>
    </cfRule>
  </conditionalFormatting>
  <conditionalFormatting sqref="BC56">
    <cfRule type="expression" dxfId="9015" priority="9004">
      <formula>(BC$46="FS")</formula>
    </cfRule>
    <cfRule type="expression" dxfId="9014" priority="9006">
      <formula>OR(BC$46="F",BC$46="Fiber")</formula>
    </cfRule>
    <cfRule type="expression" dxfId="9013" priority="9008">
      <formula>OR(BC$46="A",BC$46="AES")</formula>
    </cfRule>
    <cfRule type="expression" dxfId="9012" priority="9014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9011" priority="9015">
      <formula>OR(BC$46="",BC$46=" ")</formula>
    </cfRule>
    <cfRule type="expression" dxfId="9010" priority="9016">
      <formula>OR(BC$46="M",BC$46="MADI")</formula>
    </cfRule>
    <cfRule type="expression" dxfId="9009" priority="9017">
      <formula>OR(BC$46="D",BC$46="DIS")</formula>
    </cfRule>
    <cfRule type="expression" dxfId="9008" priority="9018">
      <formula>OR(BC$46="S",BC$46="STD")</formula>
    </cfRule>
  </conditionalFormatting>
  <conditionalFormatting sqref="BD56">
    <cfRule type="expression" dxfId="9007" priority="9003">
      <formula>OR(BC$46="FS")</formula>
    </cfRule>
    <cfRule type="expression" dxfId="9006" priority="9005">
      <formula>OR(BC$46="F",BC$46="Fiber")</formula>
    </cfRule>
    <cfRule type="expression" dxfId="9005" priority="9007">
      <formula>OR(BC$46="A",BC$46="AES")</formula>
    </cfRule>
    <cfRule type="expression" dxfId="9004" priority="9009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9003" priority="9010">
      <formula>OR(BC$46="",BC$46=" ")</formula>
    </cfRule>
    <cfRule type="expression" dxfId="9002" priority="9011">
      <formula>OR(BC$46="M",BC$46="MADI")</formula>
    </cfRule>
    <cfRule type="expression" dxfId="9001" priority="9012">
      <formula>OR(BC$46="D",BC$46="DIS")</formula>
    </cfRule>
    <cfRule type="expression" dxfId="9000" priority="9013">
      <formula>OR(BC$46="S",BC$46="STD")</formula>
    </cfRule>
  </conditionalFormatting>
  <conditionalFormatting sqref="BC58">
    <cfRule type="expression" dxfId="8999" priority="8988">
      <formula>(BC$46="FS")</formula>
    </cfRule>
    <cfRule type="expression" dxfId="8998" priority="8990">
      <formula>OR(BC$46="F",BC$46="Fiber")</formula>
    </cfRule>
    <cfRule type="expression" dxfId="8997" priority="8992">
      <formula>OR(BC$46="A",BC$46="AES")</formula>
    </cfRule>
    <cfRule type="expression" dxfId="8996" priority="8998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995" priority="8999">
      <formula>OR(BC$46="",BC$46=" ")</formula>
    </cfRule>
    <cfRule type="expression" dxfId="8994" priority="9000">
      <formula>OR(BC$46="M",BC$46="MADI")</formula>
    </cfRule>
    <cfRule type="expression" dxfId="8993" priority="9001">
      <formula>OR(BC$46="D",BC$46="DIS")</formula>
    </cfRule>
    <cfRule type="expression" dxfId="8992" priority="9002">
      <formula>OR(BC$46="S",BC$46="STD")</formula>
    </cfRule>
  </conditionalFormatting>
  <conditionalFormatting sqref="BD58">
    <cfRule type="expression" dxfId="8991" priority="8987">
      <formula>OR(BC$46="FS")</formula>
    </cfRule>
    <cfRule type="expression" dxfId="8990" priority="8989">
      <formula>OR(BC$46="F",BC$46="Fiber")</formula>
    </cfRule>
    <cfRule type="expression" dxfId="8989" priority="8991">
      <formula>OR(BC$46="A",BC$46="AES")</formula>
    </cfRule>
    <cfRule type="expression" dxfId="8988" priority="8993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987" priority="8994">
      <formula>OR(BC$46="",BC$46=" ")</formula>
    </cfRule>
    <cfRule type="expression" dxfId="8986" priority="8995">
      <formula>OR(BC$46="M",BC$46="MADI")</formula>
    </cfRule>
    <cfRule type="expression" dxfId="8985" priority="8996">
      <formula>OR(BC$46="D",BC$46="DIS")</formula>
    </cfRule>
    <cfRule type="expression" dxfId="8984" priority="8997">
      <formula>OR(BC$46="S",BC$46="STD")</formula>
    </cfRule>
  </conditionalFormatting>
  <conditionalFormatting sqref="BC60">
    <cfRule type="expression" dxfId="8983" priority="8972">
      <formula>(BC$46="FS")</formula>
    </cfRule>
    <cfRule type="expression" dxfId="8982" priority="8974">
      <formula>OR(BC$46="F",BC$46="Fiber")</formula>
    </cfRule>
    <cfRule type="expression" dxfId="8981" priority="8976">
      <formula>OR(BC$46="A",BC$46="AES")</formula>
    </cfRule>
    <cfRule type="expression" dxfId="8980" priority="8982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979" priority="8983">
      <formula>OR(BC$46="",BC$46=" ")</formula>
    </cfRule>
    <cfRule type="expression" dxfId="8978" priority="8984">
      <formula>OR(BC$46="M",BC$46="MADI")</formula>
    </cfRule>
    <cfRule type="expression" dxfId="8977" priority="8985">
      <formula>OR(BC$46="D",BC$46="DIS")</formula>
    </cfRule>
    <cfRule type="expression" dxfId="8976" priority="8986">
      <formula>OR(BC$46="S",BC$46="STD")</formula>
    </cfRule>
  </conditionalFormatting>
  <conditionalFormatting sqref="BD60">
    <cfRule type="expression" dxfId="8975" priority="8971">
      <formula>OR(BC$46="FS")</formula>
    </cfRule>
    <cfRule type="expression" dxfId="8974" priority="8973">
      <formula>OR(BC$46="F",BC$46="Fiber")</formula>
    </cfRule>
    <cfRule type="expression" dxfId="8973" priority="8975">
      <formula>OR(BC$46="A",BC$46="AES")</formula>
    </cfRule>
    <cfRule type="expression" dxfId="8972" priority="8977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971" priority="8978">
      <formula>OR(BC$46="",BC$46=" ")</formula>
    </cfRule>
    <cfRule type="expression" dxfId="8970" priority="8979">
      <formula>OR(BC$46="M",BC$46="MADI")</formula>
    </cfRule>
    <cfRule type="expression" dxfId="8969" priority="8980">
      <formula>OR(BC$46="D",BC$46="DIS")</formula>
    </cfRule>
    <cfRule type="expression" dxfId="8968" priority="8981">
      <formula>OR(BC$46="S",BC$46="STD")</formula>
    </cfRule>
  </conditionalFormatting>
  <conditionalFormatting sqref="BC62">
    <cfRule type="expression" dxfId="8967" priority="8956">
      <formula>(BC$46="FS")</formula>
    </cfRule>
    <cfRule type="expression" dxfId="8966" priority="8958">
      <formula>OR(BC$46="F",BC$46="Fiber")</formula>
    </cfRule>
    <cfRule type="expression" dxfId="8965" priority="8960">
      <formula>OR(BC$46="A",BC$46="AES")</formula>
    </cfRule>
    <cfRule type="expression" dxfId="8964" priority="8966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963" priority="8967">
      <formula>OR(BC$46="",BC$46=" ")</formula>
    </cfRule>
    <cfRule type="expression" dxfId="8962" priority="8968">
      <formula>OR(BC$46="M",BC$46="MADI")</formula>
    </cfRule>
    <cfRule type="expression" dxfId="8961" priority="8969">
      <formula>OR(BC$46="D",BC$46="DIS")</formula>
    </cfRule>
    <cfRule type="expression" dxfId="8960" priority="8970">
      <formula>OR(BC$46="S",BC$46="STD")</formula>
    </cfRule>
  </conditionalFormatting>
  <conditionalFormatting sqref="BD62">
    <cfRule type="expression" dxfId="8959" priority="8955">
      <formula>OR(BC$46="FS")</formula>
    </cfRule>
    <cfRule type="expression" dxfId="8958" priority="8957">
      <formula>OR(BC$46="F",BC$46="Fiber")</formula>
    </cfRule>
    <cfRule type="expression" dxfId="8957" priority="8959">
      <formula>OR(BC$46="A",BC$46="AES")</formula>
    </cfRule>
    <cfRule type="expression" dxfId="8956" priority="8961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955" priority="8962">
      <formula>OR(BC$46="",BC$46=" ")</formula>
    </cfRule>
    <cfRule type="expression" dxfId="8954" priority="8963">
      <formula>OR(BC$46="M",BC$46="MADI")</formula>
    </cfRule>
    <cfRule type="expression" dxfId="8953" priority="8964">
      <formula>OR(BC$46="D",BC$46="DIS")</formula>
    </cfRule>
    <cfRule type="expression" dxfId="8952" priority="8965">
      <formula>OR(BC$46="S",BC$46="STD")</formula>
    </cfRule>
  </conditionalFormatting>
  <conditionalFormatting sqref="BC47:BC64">
    <cfRule type="expression" dxfId="8951" priority="8922">
      <formula>OR(BC$46="IPI",BC$46="IP in")</formula>
    </cfRule>
    <cfRule type="expression" dxfId="8950" priority="8939">
      <formula>(BC$46="FS")</formula>
    </cfRule>
    <cfRule type="expression" dxfId="8949" priority="8942">
      <formula>OR(BC$46="F",BC$46="Fiber")</formula>
    </cfRule>
    <cfRule type="expression" dxfId="8948" priority="8944">
      <formula>OR(BC$46="A",BC$46="AES")</formula>
    </cfRule>
    <cfRule type="expression" dxfId="8947" priority="8950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946" priority="8951">
      <formula>OR(BC$46="",BC$46=" ")</formula>
    </cfRule>
    <cfRule type="expression" dxfId="8945" priority="8952">
      <formula>OR(BC$46="M",BC$46="MADI")</formula>
    </cfRule>
    <cfRule type="expression" dxfId="8944" priority="8953">
      <formula>OR(BC$46="D",BC$46="DIS")</formula>
    </cfRule>
    <cfRule type="expression" dxfId="8943" priority="8954">
      <formula>OR(BC$46="S",BC$46="STD")</formula>
    </cfRule>
  </conditionalFormatting>
  <conditionalFormatting sqref="BD47:BD64">
    <cfRule type="expression" dxfId="8942" priority="8921">
      <formula>OR(BC$46="IPI",BC$46="IP in")</formula>
    </cfRule>
    <cfRule type="expression" dxfId="8941" priority="8940">
      <formula>(BC$46="FS")</formula>
    </cfRule>
    <cfRule type="expression" dxfId="8940" priority="8941">
      <formula>OR(BC$46="F",BC$46="Fiber")</formula>
    </cfRule>
    <cfRule type="expression" dxfId="8939" priority="8943">
      <formula>OR(BC$46="A",BC$46="AES")</formula>
    </cfRule>
    <cfRule type="expression" dxfId="8938" priority="8945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937" priority="8946">
      <formula>OR(BC$46="",BC$46=" ")</formula>
    </cfRule>
    <cfRule type="expression" dxfId="8936" priority="8947">
      <formula>OR(BC$46="M",BC$46="MADI")</formula>
    </cfRule>
    <cfRule type="expression" dxfId="8935" priority="8948">
      <formula>OR(BC$46="D",BC$46="DIS")</formula>
    </cfRule>
    <cfRule type="expression" dxfId="8934" priority="8949">
      <formula>OR(BC$46="S",BC$46="STD")</formula>
    </cfRule>
  </conditionalFormatting>
  <conditionalFormatting sqref="BC64 BC62 BC60 BC58 BC56 BC54 BC52 BC50">
    <cfRule type="expression" dxfId="8933" priority="8931">
      <formula>(BC$46="FS")</formula>
    </cfRule>
    <cfRule type="expression" dxfId="8932" priority="8932">
      <formula>OR(BC$46="F",BC$46="Fiber")</formula>
    </cfRule>
    <cfRule type="expression" dxfId="8931" priority="8933">
      <formula>OR(BC$46="A",BC$46="AES")</formula>
    </cfRule>
    <cfRule type="expression" dxfId="8930" priority="8934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929" priority="8935">
      <formula>OR(BC$46="",BC$46=" ")</formula>
    </cfRule>
    <cfRule type="expression" dxfId="8928" priority="8936">
      <formula>OR(BC$46="M",BC$46="MADI")</formula>
    </cfRule>
    <cfRule type="expression" dxfId="8927" priority="8937">
      <formula>OR(BC$46="D",BC$46="DIS")</formula>
    </cfRule>
    <cfRule type="expression" dxfId="8926" priority="8938">
      <formula>OR(BC$46="S",BC$46="STD")</formula>
    </cfRule>
  </conditionalFormatting>
  <conditionalFormatting sqref="BD64 BD62 BD60 BD58 BD56 BD54 BD52 BD50">
    <cfRule type="expression" dxfId="8925" priority="8923">
      <formula>OR(BC$46="FS")</formula>
    </cfRule>
    <cfRule type="expression" dxfId="8924" priority="8924">
      <formula>OR(BC$46="F",BC$46="Fiber")</formula>
    </cfRule>
    <cfRule type="expression" dxfId="8923" priority="8925">
      <formula>OR(BC$46="A",BC$46="AES")</formula>
    </cfRule>
    <cfRule type="expression" dxfId="8922" priority="8926">
      <formula>AND(BC$46&lt;&gt;"FS",BC$46&lt;&gt;"F",BC$46&lt;&gt;"Fiber",BC$46&lt;&gt;"S",BC$46&lt;&gt;"STD",BC$46&lt;&gt;"A",BC$46&lt;&gt;"AES",BC$46&lt;&gt;"D",BC$46&lt;&gt;"DIS",BC$46&lt;&gt;"M",BC$46&lt;&gt;"MADI",BC$46&lt;&gt;"",BC$46&lt;&gt;" ")</formula>
    </cfRule>
    <cfRule type="expression" dxfId="8921" priority="8927">
      <formula>OR(BC$46="",BC$46=" ")</formula>
    </cfRule>
    <cfRule type="expression" dxfId="8920" priority="8928">
      <formula>OR(BC$46="M",BC$46="MADI")</formula>
    </cfRule>
    <cfRule type="expression" dxfId="8919" priority="8929">
      <formula>OR(BC$46="D",BC$46="DIS")</formula>
    </cfRule>
    <cfRule type="expression" dxfId="8918" priority="8930">
      <formula>OR(BC$46="S",BC$46="STD")</formula>
    </cfRule>
  </conditionalFormatting>
  <conditionalFormatting sqref="BA47:BA49 BA51 BA53 BA55 BA57 BA59 BA61 BA63">
    <cfRule type="expression" dxfId="8917" priority="8906">
      <formula>(BA$46="FS")</formula>
    </cfRule>
    <cfRule type="expression" dxfId="8916" priority="8908">
      <formula>OR(BA$46="F",BA$46="Fiber")</formula>
    </cfRule>
    <cfRule type="expression" dxfId="8915" priority="8910">
      <formula>OR(BA$46="A",BA$46="AES")</formula>
    </cfRule>
    <cfRule type="expression" dxfId="8914" priority="8916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913" priority="8917">
      <formula>OR(BA$46="",BA$46=" ")</formula>
    </cfRule>
    <cfRule type="expression" dxfId="8912" priority="8918">
      <formula>OR(BA$46="M",BA$46="MADI")</formula>
    </cfRule>
    <cfRule type="expression" dxfId="8911" priority="8919">
      <formula>OR(BA$46="D",BA$46="DIS")</formula>
    </cfRule>
    <cfRule type="expression" dxfId="8910" priority="8920">
      <formula>OR(BA$46="S",BA$46="STD")</formula>
    </cfRule>
  </conditionalFormatting>
  <conditionalFormatting sqref="BB47:BB49 BB51 BB53 BB55 BB57 BB59 BB61 BB63">
    <cfRule type="expression" dxfId="8909" priority="8905">
      <formula>OR(BA$46="FS")</formula>
    </cfRule>
    <cfRule type="expression" dxfId="8908" priority="8907">
      <formula>OR(BA$46="F",BA$46="Fiber")</formula>
    </cfRule>
    <cfRule type="expression" dxfId="8907" priority="8909">
      <formula>OR(BA$46="A",BA$46="AES")</formula>
    </cfRule>
    <cfRule type="expression" dxfId="8906" priority="8911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905" priority="8912">
      <formula>OR(BA$46="",BA$46=" ")</formula>
    </cfRule>
    <cfRule type="expression" dxfId="8904" priority="8913">
      <formula>OR(BA$46="M",BA$46="MADI")</formula>
    </cfRule>
    <cfRule type="expression" dxfId="8903" priority="8914">
      <formula>OR(BA$46="D",BA$46="DIS")</formula>
    </cfRule>
    <cfRule type="expression" dxfId="8902" priority="8915">
      <formula>OR(BA$46="S",BA$46="STD")</formula>
    </cfRule>
  </conditionalFormatting>
  <conditionalFormatting sqref="BA50">
    <cfRule type="expression" dxfId="8901" priority="8890">
      <formula>(BA$46="FS")</formula>
    </cfRule>
    <cfRule type="expression" dxfId="8900" priority="8892">
      <formula>OR(BA$46="F",BA$46="Fiber")</formula>
    </cfRule>
    <cfRule type="expression" dxfId="8899" priority="8894">
      <formula>OR(BA$46="A",BA$46="AES")</formula>
    </cfRule>
    <cfRule type="expression" dxfId="8898" priority="8900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897" priority="8901">
      <formula>OR(BA$46="",BA$46=" ")</formula>
    </cfRule>
    <cfRule type="expression" dxfId="8896" priority="8902">
      <formula>OR(BA$46="M",BA$46="MADI")</formula>
    </cfRule>
    <cfRule type="expression" dxfId="8895" priority="8903">
      <formula>OR(BA$46="D",BA$46="DIS")</formula>
    </cfRule>
    <cfRule type="expression" dxfId="8894" priority="8904">
      <formula>OR(BA$46="S",BA$46="STD")</formula>
    </cfRule>
  </conditionalFormatting>
  <conditionalFormatting sqref="BB50">
    <cfRule type="expression" dxfId="8893" priority="8889">
      <formula>OR(BA$46="FS")</formula>
    </cfRule>
    <cfRule type="expression" dxfId="8892" priority="8891">
      <formula>OR(BA$46="F",BA$46="Fiber")</formula>
    </cfRule>
    <cfRule type="expression" dxfId="8891" priority="8893">
      <formula>OR(BA$46="A",BA$46="AES")</formula>
    </cfRule>
    <cfRule type="expression" dxfId="8890" priority="8895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889" priority="8896">
      <formula>OR(BA$46="",BA$46=" ")</formula>
    </cfRule>
    <cfRule type="expression" dxfId="8888" priority="8897">
      <formula>OR(BA$46="M",BA$46="MADI")</formula>
    </cfRule>
    <cfRule type="expression" dxfId="8887" priority="8898">
      <formula>OR(BA$46="D",BA$46="DIS")</formula>
    </cfRule>
    <cfRule type="expression" dxfId="8886" priority="8899">
      <formula>OR(BA$46="S",BA$46="STD")</formula>
    </cfRule>
  </conditionalFormatting>
  <conditionalFormatting sqref="BA52">
    <cfRule type="expression" dxfId="8885" priority="8874">
      <formula>(BA$46="FS")</formula>
    </cfRule>
    <cfRule type="expression" dxfId="8884" priority="8876">
      <formula>OR(BA$46="F",BA$46="Fiber")</formula>
    </cfRule>
    <cfRule type="expression" dxfId="8883" priority="8878">
      <formula>OR(BA$46="A",BA$46="AES")</formula>
    </cfRule>
    <cfRule type="expression" dxfId="8882" priority="8884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881" priority="8885">
      <formula>OR(BA$46="",BA$46=" ")</formula>
    </cfRule>
    <cfRule type="expression" dxfId="8880" priority="8886">
      <formula>OR(BA$46="M",BA$46="MADI")</formula>
    </cfRule>
    <cfRule type="expression" dxfId="8879" priority="8887">
      <formula>OR(BA$46="D",BA$46="DIS")</formula>
    </cfRule>
    <cfRule type="expression" dxfId="8878" priority="8888">
      <formula>OR(BA$46="S",BA$46="STD")</formula>
    </cfRule>
  </conditionalFormatting>
  <conditionalFormatting sqref="BB52">
    <cfRule type="expression" dxfId="8877" priority="8873">
      <formula>OR(BA$46="FS")</formula>
    </cfRule>
    <cfRule type="expression" dxfId="8876" priority="8875">
      <formula>OR(BA$46="F",BA$46="Fiber")</formula>
    </cfRule>
    <cfRule type="expression" dxfId="8875" priority="8877">
      <formula>OR(BA$46="A",BA$46="AES")</formula>
    </cfRule>
    <cfRule type="expression" dxfId="8874" priority="8879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873" priority="8880">
      <formula>OR(BA$46="",BA$46=" ")</formula>
    </cfRule>
    <cfRule type="expression" dxfId="8872" priority="8881">
      <formula>OR(BA$46="M",BA$46="MADI")</formula>
    </cfRule>
    <cfRule type="expression" dxfId="8871" priority="8882">
      <formula>OR(BA$46="D",BA$46="DIS")</formula>
    </cfRule>
    <cfRule type="expression" dxfId="8870" priority="8883">
      <formula>OR(BA$46="S",BA$46="STD")</formula>
    </cfRule>
  </conditionalFormatting>
  <conditionalFormatting sqref="BA54">
    <cfRule type="expression" dxfId="8869" priority="8858">
      <formula>(BA$46="FS")</formula>
    </cfRule>
    <cfRule type="expression" dxfId="8868" priority="8860">
      <formula>OR(BA$46="F",BA$46="Fiber")</formula>
    </cfRule>
    <cfRule type="expression" dxfId="8867" priority="8862">
      <formula>OR(BA$46="A",BA$46="AES")</formula>
    </cfRule>
    <cfRule type="expression" dxfId="8866" priority="8868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865" priority="8869">
      <formula>OR(BA$46="",BA$46=" ")</formula>
    </cfRule>
    <cfRule type="expression" dxfId="8864" priority="8870">
      <formula>OR(BA$46="M",BA$46="MADI")</formula>
    </cfRule>
    <cfRule type="expression" dxfId="8863" priority="8871">
      <formula>OR(BA$46="D",BA$46="DIS")</formula>
    </cfRule>
    <cfRule type="expression" dxfId="8862" priority="8872">
      <formula>OR(BA$46="S",BA$46="STD")</formula>
    </cfRule>
  </conditionalFormatting>
  <conditionalFormatting sqref="BB54">
    <cfRule type="expression" dxfId="8861" priority="8857">
      <formula>OR(BA$46="FS")</formula>
    </cfRule>
    <cfRule type="expression" dxfId="8860" priority="8859">
      <formula>OR(BA$46="F",BA$46="Fiber")</formula>
    </cfRule>
    <cfRule type="expression" dxfId="8859" priority="8861">
      <formula>OR(BA$46="A",BA$46="AES")</formula>
    </cfRule>
    <cfRule type="expression" dxfId="8858" priority="8863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857" priority="8864">
      <formula>OR(BA$46="",BA$46=" ")</formula>
    </cfRule>
    <cfRule type="expression" dxfId="8856" priority="8865">
      <formula>OR(BA$46="M",BA$46="MADI")</formula>
    </cfRule>
    <cfRule type="expression" dxfId="8855" priority="8866">
      <formula>OR(BA$46="D",BA$46="DIS")</formula>
    </cfRule>
    <cfRule type="expression" dxfId="8854" priority="8867">
      <formula>OR(BA$46="S",BA$46="STD")</formula>
    </cfRule>
  </conditionalFormatting>
  <conditionalFormatting sqref="BA56">
    <cfRule type="expression" dxfId="8853" priority="8842">
      <formula>(BA$46="FS")</formula>
    </cfRule>
    <cfRule type="expression" dxfId="8852" priority="8844">
      <formula>OR(BA$46="F",BA$46="Fiber")</formula>
    </cfRule>
    <cfRule type="expression" dxfId="8851" priority="8846">
      <formula>OR(BA$46="A",BA$46="AES")</formula>
    </cfRule>
    <cfRule type="expression" dxfId="8850" priority="8852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849" priority="8853">
      <formula>OR(BA$46="",BA$46=" ")</formula>
    </cfRule>
    <cfRule type="expression" dxfId="8848" priority="8854">
      <formula>OR(BA$46="M",BA$46="MADI")</formula>
    </cfRule>
    <cfRule type="expression" dxfId="8847" priority="8855">
      <formula>OR(BA$46="D",BA$46="DIS")</formula>
    </cfRule>
    <cfRule type="expression" dxfId="8846" priority="8856">
      <formula>OR(BA$46="S",BA$46="STD")</formula>
    </cfRule>
  </conditionalFormatting>
  <conditionalFormatting sqref="BB56">
    <cfRule type="expression" dxfId="8845" priority="8841">
      <formula>OR(BA$46="FS")</formula>
    </cfRule>
    <cfRule type="expression" dxfId="8844" priority="8843">
      <formula>OR(BA$46="F",BA$46="Fiber")</formula>
    </cfRule>
    <cfRule type="expression" dxfId="8843" priority="8845">
      <formula>OR(BA$46="A",BA$46="AES")</formula>
    </cfRule>
    <cfRule type="expression" dxfId="8842" priority="8847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841" priority="8848">
      <formula>OR(BA$46="",BA$46=" ")</formula>
    </cfRule>
    <cfRule type="expression" dxfId="8840" priority="8849">
      <formula>OR(BA$46="M",BA$46="MADI")</formula>
    </cfRule>
    <cfRule type="expression" dxfId="8839" priority="8850">
      <formula>OR(BA$46="D",BA$46="DIS")</formula>
    </cfRule>
    <cfRule type="expression" dxfId="8838" priority="8851">
      <formula>OR(BA$46="S",BA$46="STD")</formula>
    </cfRule>
  </conditionalFormatting>
  <conditionalFormatting sqref="BA58">
    <cfRule type="expression" dxfId="8837" priority="8826">
      <formula>(BA$46="FS")</formula>
    </cfRule>
    <cfRule type="expression" dxfId="8836" priority="8828">
      <formula>OR(BA$46="F",BA$46="Fiber")</formula>
    </cfRule>
    <cfRule type="expression" dxfId="8835" priority="8830">
      <formula>OR(BA$46="A",BA$46="AES")</formula>
    </cfRule>
    <cfRule type="expression" dxfId="8834" priority="8836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833" priority="8837">
      <formula>OR(BA$46="",BA$46=" ")</formula>
    </cfRule>
    <cfRule type="expression" dxfId="8832" priority="8838">
      <formula>OR(BA$46="M",BA$46="MADI")</formula>
    </cfRule>
    <cfRule type="expression" dxfId="8831" priority="8839">
      <formula>OR(BA$46="D",BA$46="DIS")</formula>
    </cfRule>
    <cfRule type="expression" dxfId="8830" priority="8840">
      <formula>OR(BA$46="S",BA$46="STD")</formula>
    </cfRule>
  </conditionalFormatting>
  <conditionalFormatting sqref="BB58">
    <cfRule type="expression" dxfId="8829" priority="8825">
      <formula>OR(BA$46="FS")</formula>
    </cfRule>
    <cfRule type="expression" dxfId="8828" priority="8827">
      <formula>OR(BA$46="F",BA$46="Fiber")</formula>
    </cfRule>
    <cfRule type="expression" dxfId="8827" priority="8829">
      <formula>OR(BA$46="A",BA$46="AES")</formula>
    </cfRule>
    <cfRule type="expression" dxfId="8826" priority="8831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825" priority="8832">
      <formula>OR(BA$46="",BA$46=" ")</formula>
    </cfRule>
    <cfRule type="expression" dxfId="8824" priority="8833">
      <formula>OR(BA$46="M",BA$46="MADI")</formula>
    </cfRule>
    <cfRule type="expression" dxfId="8823" priority="8834">
      <formula>OR(BA$46="D",BA$46="DIS")</formula>
    </cfRule>
    <cfRule type="expression" dxfId="8822" priority="8835">
      <formula>OR(BA$46="S",BA$46="STD")</formula>
    </cfRule>
  </conditionalFormatting>
  <conditionalFormatting sqref="BA60">
    <cfRule type="expression" dxfId="8821" priority="8810">
      <formula>(BA$46="FS")</formula>
    </cfRule>
    <cfRule type="expression" dxfId="8820" priority="8812">
      <formula>OR(BA$46="F",BA$46="Fiber")</formula>
    </cfRule>
    <cfRule type="expression" dxfId="8819" priority="8814">
      <formula>OR(BA$46="A",BA$46="AES")</formula>
    </cfRule>
    <cfRule type="expression" dxfId="8818" priority="8820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817" priority="8821">
      <formula>OR(BA$46="",BA$46=" ")</formula>
    </cfRule>
    <cfRule type="expression" dxfId="8816" priority="8822">
      <formula>OR(BA$46="M",BA$46="MADI")</formula>
    </cfRule>
    <cfRule type="expression" dxfId="8815" priority="8823">
      <formula>OR(BA$46="D",BA$46="DIS")</formula>
    </cfRule>
    <cfRule type="expression" dxfId="8814" priority="8824">
      <formula>OR(BA$46="S",BA$46="STD")</formula>
    </cfRule>
  </conditionalFormatting>
  <conditionalFormatting sqref="BB60">
    <cfRule type="expression" dxfId="8813" priority="8809">
      <formula>OR(BA$46="FS")</formula>
    </cfRule>
    <cfRule type="expression" dxfId="8812" priority="8811">
      <formula>OR(BA$46="F",BA$46="Fiber")</formula>
    </cfRule>
    <cfRule type="expression" dxfId="8811" priority="8813">
      <formula>OR(BA$46="A",BA$46="AES")</formula>
    </cfRule>
    <cfRule type="expression" dxfId="8810" priority="8815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809" priority="8816">
      <formula>OR(BA$46="",BA$46=" ")</formula>
    </cfRule>
    <cfRule type="expression" dxfId="8808" priority="8817">
      <formula>OR(BA$46="M",BA$46="MADI")</formula>
    </cfRule>
    <cfRule type="expression" dxfId="8807" priority="8818">
      <formula>OR(BA$46="D",BA$46="DIS")</formula>
    </cfRule>
    <cfRule type="expression" dxfId="8806" priority="8819">
      <formula>OR(BA$46="S",BA$46="STD")</formula>
    </cfRule>
  </conditionalFormatting>
  <conditionalFormatting sqref="BA62">
    <cfRule type="expression" dxfId="8805" priority="8794">
      <formula>(BA$46="FS")</formula>
    </cfRule>
    <cfRule type="expression" dxfId="8804" priority="8796">
      <formula>OR(BA$46="F",BA$46="Fiber")</formula>
    </cfRule>
    <cfRule type="expression" dxfId="8803" priority="8798">
      <formula>OR(BA$46="A",BA$46="AES")</formula>
    </cfRule>
    <cfRule type="expression" dxfId="8802" priority="8804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801" priority="8805">
      <formula>OR(BA$46="",BA$46=" ")</formula>
    </cfRule>
    <cfRule type="expression" dxfId="8800" priority="8806">
      <formula>OR(BA$46="M",BA$46="MADI")</formula>
    </cfRule>
    <cfRule type="expression" dxfId="8799" priority="8807">
      <formula>OR(BA$46="D",BA$46="DIS")</formula>
    </cfRule>
    <cfRule type="expression" dxfId="8798" priority="8808">
      <formula>OR(BA$46="S",BA$46="STD")</formula>
    </cfRule>
  </conditionalFormatting>
  <conditionalFormatting sqref="BB62">
    <cfRule type="expression" dxfId="8797" priority="8793">
      <formula>OR(BA$46="FS")</formula>
    </cfRule>
    <cfRule type="expression" dxfId="8796" priority="8795">
      <formula>OR(BA$46="F",BA$46="Fiber")</formula>
    </cfRule>
    <cfRule type="expression" dxfId="8795" priority="8797">
      <formula>OR(BA$46="A",BA$46="AES")</formula>
    </cfRule>
    <cfRule type="expression" dxfId="8794" priority="8799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793" priority="8800">
      <formula>OR(BA$46="",BA$46=" ")</formula>
    </cfRule>
    <cfRule type="expression" dxfId="8792" priority="8801">
      <formula>OR(BA$46="M",BA$46="MADI")</formula>
    </cfRule>
    <cfRule type="expression" dxfId="8791" priority="8802">
      <formula>OR(BA$46="D",BA$46="DIS")</formula>
    </cfRule>
    <cfRule type="expression" dxfId="8790" priority="8803">
      <formula>OR(BA$46="S",BA$46="STD")</formula>
    </cfRule>
  </conditionalFormatting>
  <conditionalFormatting sqref="BA47:BA64">
    <cfRule type="expression" dxfId="8789" priority="8760">
      <formula>OR(BA$46="IPI",BA$46="IP in")</formula>
    </cfRule>
    <cfRule type="expression" dxfId="8788" priority="8777">
      <formula>(BA$46="FS")</formula>
    </cfRule>
    <cfRule type="expression" dxfId="8787" priority="8780">
      <formula>OR(BA$46="F",BA$46="Fiber")</formula>
    </cfRule>
    <cfRule type="expression" dxfId="8786" priority="8782">
      <formula>OR(BA$46="A",BA$46="AES")</formula>
    </cfRule>
    <cfRule type="expression" dxfId="8785" priority="8788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784" priority="8789">
      <formula>OR(BA$46="",BA$46=" ")</formula>
    </cfRule>
    <cfRule type="expression" dxfId="8783" priority="8790">
      <formula>OR(BA$46="M",BA$46="MADI")</formula>
    </cfRule>
    <cfRule type="expression" dxfId="8782" priority="8791">
      <formula>OR(BA$46="D",BA$46="DIS")</formula>
    </cfRule>
    <cfRule type="expression" dxfId="8781" priority="8792">
      <formula>OR(BA$46="S",BA$46="STD")</formula>
    </cfRule>
  </conditionalFormatting>
  <conditionalFormatting sqref="BB47:BB64">
    <cfRule type="expression" dxfId="8780" priority="8759">
      <formula>OR(BA$46="IPI",BA$46="IP in")</formula>
    </cfRule>
    <cfRule type="expression" dxfId="8779" priority="8778">
      <formula>(BA$46="FS")</formula>
    </cfRule>
    <cfRule type="expression" dxfId="8778" priority="8779">
      <formula>OR(BA$46="F",BA$46="Fiber")</formula>
    </cfRule>
    <cfRule type="expression" dxfId="8777" priority="8781">
      <formula>OR(BA$46="A",BA$46="AES")</formula>
    </cfRule>
    <cfRule type="expression" dxfId="8776" priority="8783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775" priority="8784">
      <formula>OR(BA$46="",BA$46=" ")</formula>
    </cfRule>
    <cfRule type="expression" dxfId="8774" priority="8785">
      <formula>OR(BA$46="M",BA$46="MADI")</formula>
    </cfRule>
    <cfRule type="expression" dxfId="8773" priority="8786">
      <formula>OR(BA$46="D",BA$46="DIS")</formula>
    </cfRule>
    <cfRule type="expression" dxfId="8772" priority="8787">
      <formula>OR(BA$46="S",BA$46="STD")</formula>
    </cfRule>
  </conditionalFormatting>
  <conditionalFormatting sqref="BA64 BA62 BA60 BA58 BA56 BA54 BA52 BA50">
    <cfRule type="expression" dxfId="8771" priority="8769">
      <formula>(BA$46="FS")</formula>
    </cfRule>
    <cfRule type="expression" dxfId="8770" priority="8770">
      <formula>OR(BA$46="F",BA$46="Fiber")</formula>
    </cfRule>
    <cfRule type="expression" dxfId="8769" priority="8771">
      <formula>OR(BA$46="A",BA$46="AES")</formula>
    </cfRule>
    <cfRule type="expression" dxfId="8768" priority="8772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767" priority="8773">
      <formula>OR(BA$46="",BA$46=" ")</formula>
    </cfRule>
    <cfRule type="expression" dxfId="8766" priority="8774">
      <formula>OR(BA$46="M",BA$46="MADI")</formula>
    </cfRule>
    <cfRule type="expression" dxfId="8765" priority="8775">
      <formula>OR(BA$46="D",BA$46="DIS")</formula>
    </cfRule>
    <cfRule type="expression" dxfId="8764" priority="8776">
      <formula>OR(BA$46="S",BA$46="STD")</formula>
    </cfRule>
  </conditionalFormatting>
  <conditionalFormatting sqref="BB64 BB62 BB60 BB58 BB56 BB54 BB52 BB50">
    <cfRule type="expression" dxfId="8763" priority="8761">
      <formula>OR(BA$46="FS")</formula>
    </cfRule>
    <cfRule type="expression" dxfId="8762" priority="8762">
      <formula>OR(BA$46="F",BA$46="Fiber")</formula>
    </cfRule>
    <cfRule type="expression" dxfId="8761" priority="8763">
      <formula>OR(BA$46="A",BA$46="AES")</formula>
    </cfRule>
    <cfRule type="expression" dxfId="8760" priority="8764">
      <formula>AND(BA$46&lt;&gt;"FS",BA$46&lt;&gt;"F",BA$46&lt;&gt;"Fiber",BA$46&lt;&gt;"S",BA$46&lt;&gt;"STD",BA$46&lt;&gt;"A",BA$46&lt;&gt;"AES",BA$46&lt;&gt;"D",BA$46&lt;&gt;"DIS",BA$46&lt;&gt;"M",BA$46&lt;&gt;"MADI",BA$46&lt;&gt;"",BA$46&lt;&gt;" ")</formula>
    </cfRule>
    <cfRule type="expression" dxfId="8759" priority="8765">
      <formula>OR(BA$46="",BA$46=" ")</formula>
    </cfRule>
    <cfRule type="expression" dxfId="8758" priority="8766">
      <formula>OR(BA$46="M",BA$46="MADI")</formula>
    </cfRule>
    <cfRule type="expression" dxfId="8757" priority="8767">
      <formula>OR(BA$46="D",BA$46="DIS")</formula>
    </cfRule>
    <cfRule type="expression" dxfId="8756" priority="8768">
      <formula>OR(BA$46="S",BA$46="STD")</formula>
    </cfRule>
  </conditionalFormatting>
  <conditionalFormatting sqref="AY47:AY49 AY51 AY53 AY55 AY57 AY59 AY61 AY63">
    <cfRule type="expression" dxfId="8755" priority="8744">
      <formula>(AY$46="FS")</formula>
    </cfRule>
    <cfRule type="expression" dxfId="8754" priority="8746">
      <formula>OR(AY$46="F",AY$46="Fiber")</formula>
    </cfRule>
    <cfRule type="expression" dxfId="8753" priority="8748">
      <formula>OR(AY$46="A",AY$46="AES")</formula>
    </cfRule>
    <cfRule type="expression" dxfId="8752" priority="8754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751" priority="8755">
      <formula>OR(AY$46="",AY$46=" ")</formula>
    </cfRule>
    <cfRule type="expression" dxfId="8750" priority="8756">
      <formula>OR(AY$46="M",AY$46="MADI")</formula>
    </cfRule>
    <cfRule type="expression" dxfId="8749" priority="8757">
      <formula>OR(AY$46="D",AY$46="DIS")</formula>
    </cfRule>
    <cfRule type="expression" dxfId="8748" priority="8758">
      <formula>OR(AY$46="S",AY$46="STD")</formula>
    </cfRule>
  </conditionalFormatting>
  <conditionalFormatting sqref="AZ47:AZ49 AZ51 AZ53 AZ55 AZ57 AZ59 AZ61 AZ63">
    <cfRule type="expression" dxfId="8747" priority="8743">
      <formula>OR(AY$46="FS")</formula>
    </cfRule>
    <cfRule type="expression" dxfId="8746" priority="8745">
      <formula>OR(AY$46="F",AY$46="Fiber")</formula>
    </cfRule>
    <cfRule type="expression" dxfId="8745" priority="8747">
      <formula>OR(AY$46="A",AY$46="AES")</formula>
    </cfRule>
    <cfRule type="expression" dxfId="8744" priority="8749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743" priority="8750">
      <formula>OR(AY$46="",AY$46=" ")</formula>
    </cfRule>
    <cfRule type="expression" dxfId="8742" priority="8751">
      <formula>OR(AY$46="M",AY$46="MADI")</formula>
    </cfRule>
    <cfRule type="expression" dxfId="8741" priority="8752">
      <formula>OR(AY$46="D",AY$46="DIS")</formula>
    </cfRule>
    <cfRule type="expression" dxfId="8740" priority="8753">
      <formula>OR(AY$46="S",AY$46="STD")</formula>
    </cfRule>
  </conditionalFormatting>
  <conditionalFormatting sqref="AY50">
    <cfRule type="expression" dxfId="8739" priority="8728">
      <formula>(AY$46="FS")</formula>
    </cfRule>
    <cfRule type="expression" dxfId="8738" priority="8730">
      <formula>OR(AY$46="F",AY$46="Fiber")</formula>
    </cfRule>
    <cfRule type="expression" dxfId="8737" priority="8732">
      <formula>OR(AY$46="A",AY$46="AES")</formula>
    </cfRule>
    <cfRule type="expression" dxfId="8736" priority="8738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735" priority="8739">
      <formula>OR(AY$46="",AY$46=" ")</formula>
    </cfRule>
    <cfRule type="expression" dxfId="8734" priority="8740">
      <formula>OR(AY$46="M",AY$46="MADI")</formula>
    </cfRule>
    <cfRule type="expression" dxfId="8733" priority="8741">
      <formula>OR(AY$46="D",AY$46="DIS")</formula>
    </cfRule>
    <cfRule type="expression" dxfId="8732" priority="8742">
      <formula>OR(AY$46="S",AY$46="STD")</formula>
    </cfRule>
  </conditionalFormatting>
  <conditionalFormatting sqref="AZ50">
    <cfRule type="expression" dxfId="8731" priority="8727">
      <formula>OR(AY$46="FS")</formula>
    </cfRule>
    <cfRule type="expression" dxfId="8730" priority="8729">
      <formula>OR(AY$46="F",AY$46="Fiber")</formula>
    </cfRule>
    <cfRule type="expression" dxfId="8729" priority="8731">
      <formula>OR(AY$46="A",AY$46="AES")</formula>
    </cfRule>
    <cfRule type="expression" dxfId="8728" priority="8733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727" priority="8734">
      <formula>OR(AY$46="",AY$46=" ")</formula>
    </cfRule>
    <cfRule type="expression" dxfId="8726" priority="8735">
      <formula>OR(AY$46="M",AY$46="MADI")</formula>
    </cfRule>
    <cfRule type="expression" dxfId="8725" priority="8736">
      <formula>OR(AY$46="D",AY$46="DIS")</formula>
    </cfRule>
    <cfRule type="expression" dxfId="8724" priority="8737">
      <formula>OR(AY$46="S",AY$46="STD")</formula>
    </cfRule>
  </conditionalFormatting>
  <conditionalFormatting sqref="AY52">
    <cfRule type="expression" dxfId="8723" priority="8712">
      <formula>(AY$46="FS")</formula>
    </cfRule>
    <cfRule type="expression" dxfId="8722" priority="8714">
      <formula>OR(AY$46="F",AY$46="Fiber")</formula>
    </cfRule>
    <cfRule type="expression" dxfId="8721" priority="8716">
      <formula>OR(AY$46="A",AY$46="AES")</formula>
    </cfRule>
    <cfRule type="expression" dxfId="8720" priority="8722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719" priority="8723">
      <formula>OR(AY$46="",AY$46=" ")</formula>
    </cfRule>
    <cfRule type="expression" dxfId="8718" priority="8724">
      <formula>OR(AY$46="M",AY$46="MADI")</formula>
    </cfRule>
    <cfRule type="expression" dxfId="8717" priority="8725">
      <formula>OR(AY$46="D",AY$46="DIS")</formula>
    </cfRule>
    <cfRule type="expression" dxfId="8716" priority="8726">
      <formula>OR(AY$46="S",AY$46="STD")</formula>
    </cfRule>
  </conditionalFormatting>
  <conditionalFormatting sqref="AZ52">
    <cfRule type="expression" dxfId="8715" priority="8711">
      <formula>OR(AY$46="FS")</formula>
    </cfRule>
    <cfRule type="expression" dxfId="8714" priority="8713">
      <formula>OR(AY$46="F",AY$46="Fiber")</formula>
    </cfRule>
    <cfRule type="expression" dxfId="8713" priority="8715">
      <formula>OR(AY$46="A",AY$46="AES")</formula>
    </cfRule>
    <cfRule type="expression" dxfId="8712" priority="8717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711" priority="8718">
      <formula>OR(AY$46="",AY$46=" ")</formula>
    </cfRule>
    <cfRule type="expression" dxfId="8710" priority="8719">
      <formula>OR(AY$46="M",AY$46="MADI")</formula>
    </cfRule>
    <cfRule type="expression" dxfId="8709" priority="8720">
      <formula>OR(AY$46="D",AY$46="DIS")</formula>
    </cfRule>
    <cfRule type="expression" dxfId="8708" priority="8721">
      <formula>OR(AY$46="S",AY$46="STD")</formula>
    </cfRule>
  </conditionalFormatting>
  <conditionalFormatting sqref="AY54">
    <cfRule type="expression" dxfId="8707" priority="8696">
      <formula>(AY$46="FS")</formula>
    </cfRule>
    <cfRule type="expression" dxfId="8706" priority="8698">
      <formula>OR(AY$46="F",AY$46="Fiber")</formula>
    </cfRule>
    <cfRule type="expression" dxfId="8705" priority="8700">
      <formula>OR(AY$46="A",AY$46="AES")</formula>
    </cfRule>
    <cfRule type="expression" dxfId="8704" priority="8706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703" priority="8707">
      <formula>OR(AY$46="",AY$46=" ")</formula>
    </cfRule>
    <cfRule type="expression" dxfId="8702" priority="8708">
      <formula>OR(AY$46="M",AY$46="MADI")</formula>
    </cfRule>
    <cfRule type="expression" dxfId="8701" priority="8709">
      <formula>OR(AY$46="D",AY$46="DIS")</formula>
    </cfRule>
    <cfRule type="expression" dxfId="8700" priority="8710">
      <formula>OR(AY$46="S",AY$46="STD")</formula>
    </cfRule>
  </conditionalFormatting>
  <conditionalFormatting sqref="AZ54">
    <cfRule type="expression" dxfId="8699" priority="8695">
      <formula>OR(AY$46="FS")</formula>
    </cfRule>
    <cfRule type="expression" dxfId="8698" priority="8697">
      <formula>OR(AY$46="F",AY$46="Fiber")</formula>
    </cfRule>
    <cfRule type="expression" dxfId="8697" priority="8699">
      <formula>OR(AY$46="A",AY$46="AES")</formula>
    </cfRule>
    <cfRule type="expression" dxfId="8696" priority="8701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695" priority="8702">
      <formula>OR(AY$46="",AY$46=" ")</formula>
    </cfRule>
    <cfRule type="expression" dxfId="8694" priority="8703">
      <formula>OR(AY$46="M",AY$46="MADI")</formula>
    </cfRule>
    <cfRule type="expression" dxfId="8693" priority="8704">
      <formula>OR(AY$46="D",AY$46="DIS")</formula>
    </cfRule>
    <cfRule type="expression" dxfId="8692" priority="8705">
      <formula>OR(AY$46="S",AY$46="STD")</formula>
    </cfRule>
  </conditionalFormatting>
  <conditionalFormatting sqref="AY56">
    <cfRule type="expression" dxfId="8691" priority="8680">
      <formula>(AY$46="FS")</formula>
    </cfRule>
    <cfRule type="expression" dxfId="8690" priority="8682">
      <formula>OR(AY$46="F",AY$46="Fiber")</formula>
    </cfRule>
    <cfRule type="expression" dxfId="8689" priority="8684">
      <formula>OR(AY$46="A",AY$46="AES")</formula>
    </cfRule>
    <cfRule type="expression" dxfId="8688" priority="8690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687" priority="8691">
      <formula>OR(AY$46="",AY$46=" ")</formula>
    </cfRule>
    <cfRule type="expression" dxfId="8686" priority="8692">
      <formula>OR(AY$46="M",AY$46="MADI")</formula>
    </cfRule>
    <cfRule type="expression" dxfId="8685" priority="8693">
      <formula>OR(AY$46="D",AY$46="DIS")</formula>
    </cfRule>
    <cfRule type="expression" dxfId="8684" priority="8694">
      <formula>OR(AY$46="S",AY$46="STD")</formula>
    </cfRule>
  </conditionalFormatting>
  <conditionalFormatting sqref="AZ56">
    <cfRule type="expression" dxfId="8683" priority="8679">
      <formula>OR(AY$46="FS")</formula>
    </cfRule>
    <cfRule type="expression" dxfId="8682" priority="8681">
      <formula>OR(AY$46="F",AY$46="Fiber")</formula>
    </cfRule>
    <cfRule type="expression" dxfId="8681" priority="8683">
      <formula>OR(AY$46="A",AY$46="AES")</formula>
    </cfRule>
    <cfRule type="expression" dxfId="8680" priority="8685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679" priority="8686">
      <formula>OR(AY$46="",AY$46=" ")</formula>
    </cfRule>
    <cfRule type="expression" dxfId="8678" priority="8687">
      <formula>OR(AY$46="M",AY$46="MADI")</formula>
    </cfRule>
    <cfRule type="expression" dxfId="8677" priority="8688">
      <formula>OR(AY$46="D",AY$46="DIS")</formula>
    </cfRule>
    <cfRule type="expression" dxfId="8676" priority="8689">
      <formula>OR(AY$46="S",AY$46="STD")</formula>
    </cfRule>
  </conditionalFormatting>
  <conditionalFormatting sqref="AY58">
    <cfRule type="expression" dxfId="8675" priority="8664">
      <formula>(AY$46="FS")</formula>
    </cfRule>
    <cfRule type="expression" dxfId="8674" priority="8666">
      <formula>OR(AY$46="F",AY$46="Fiber")</formula>
    </cfRule>
    <cfRule type="expression" dxfId="8673" priority="8668">
      <formula>OR(AY$46="A",AY$46="AES")</formula>
    </cfRule>
    <cfRule type="expression" dxfId="8672" priority="8674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671" priority="8675">
      <formula>OR(AY$46="",AY$46=" ")</formula>
    </cfRule>
    <cfRule type="expression" dxfId="8670" priority="8676">
      <formula>OR(AY$46="M",AY$46="MADI")</formula>
    </cfRule>
    <cfRule type="expression" dxfId="8669" priority="8677">
      <formula>OR(AY$46="D",AY$46="DIS")</formula>
    </cfRule>
    <cfRule type="expression" dxfId="8668" priority="8678">
      <formula>OR(AY$46="S",AY$46="STD")</formula>
    </cfRule>
  </conditionalFormatting>
  <conditionalFormatting sqref="AZ58">
    <cfRule type="expression" dxfId="8667" priority="8663">
      <formula>OR(AY$46="FS")</formula>
    </cfRule>
    <cfRule type="expression" dxfId="8666" priority="8665">
      <formula>OR(AY$46="F",AY$46="Fiber")</formula>
    </cfRule>
    <cfRule type="expression" dxfId="8665" priority="8667">
      <formula>OR(AY$46="A",AY$46="AES")</formula>
    </cfRule>
    <cfRule type="expression" dxfId="8664" priority="8669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663" priority="8670">
      <formula>OR(AY$46="",AY$46=" ")</formula>
    </cfRule>
    <cfRule type="expression" dxfId="8662" priority="8671">
      <formula>OR(AY$46="M",AY$46="MADI")</formula>
    </cfRule>
    <cfRule type="expression" dxfId="8661" priority="8672">
      <formula>OR(AY$46="D",AY$46="DIS")</formula>
    </cfRule>
    <cfRule type="expression" dxfId="8660" priority="8673">
      <formula>OR(AY$46="S",AY$46="STD")</formula>
    </cfRule>
  </conditionalFormatting>
  <conditionalFormatting sqref="AY60">
    <cfRule type="expression" dxfId="8659" priority="8648">
      <formula>(AY$46="FS")</formula>
    </cfRule>
    <cfRule type="expression" dxfId="8658" priority="8650">
      <formula>OR(AY$46="F",AY$46="Fiber")</formula>
    </cfRule>
    <cfRule type="expression" dxfId="8657" priority="8652">
      <formula>OR(AY$46="A",AY$46="AES")</formula>
    </cfRule>
    <cfRule type="expression" dxfId="8656" priority="8658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655" priority="8659">
      <formula>OR(AY$46="",AY$46=" ")</formula>
    </cfRule>
    <cfRule type="expression" dxfId="8654" priority="8660">
      <formula>OR(AY$46="M",AY$46="MADI")</formula>
    </cfRule>
    <cfRule type="expression" dxfId="8653" priority="8661">
      <formula>OR(AY$46="D",AY$46="DIS")</formula>
    </cfRule>
    <cfRule type="expression" dxfId="8652" priority="8662">
      <formula>OR(AY$46="S",AY$46="STD")</formula>
    </cfRule>
  </conditionalFormatting>
  <conditionalFormatting sqref="AZ60">
    <cfRule type="expression" dxfId="8651" priority="8647">
      <formula>OR(AY$46="FS")</formula>
    </cfRule>
    <cfRule type="expression" dxfId="8650" priority="8649">
      <formula>OR(AY$46="F",AY$46="Fiber")</formula>
    </cfRule>
    <cfRule type="expression" dxfId="8649" priority="8651">
      <formula>OR(AY$46="A",AY$46="AES")</formula>
    </cfRule>
    <cfRule type="expression" dxfId="8648" priority="8653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647" priority="8654">
      <formula>OR(AY$46="",AY$46=" ")</formula>
    </cfRule>
    <cfRule type="expression" dxfId="8646" priority="8655">
      <formula>OR(AY$46="M",AY$46="MADI")</formula>
    </cfRule>
    <cfRule type="expression" dxfId="8645" priority="8656">
      <formula>OR(AY$46="D",AY$46="DIS")</formula>
    </cfRule>
    <cfRule type="expression" dxfId="8644" priority="8657">
      <formula>OR(AY$46="S",AY$46="STD")</formula>
    </cfRule>
  </conditionalFormatting>
  <conditionalFormatting sqref="AY62">
    <cfRule type="expression" dxfId="8643" priority="8632">
      <formula>(AY$46="FS")</formula>
    </cfRule>
    <cfRule type="expression" dxfId="8642" priority="8634">
      <formula>OR(AY$46="F",AY$46="Fiber")</formula>
    </cfRule>
    <cfRule type="expression" dxfId="8641" priority="8636">
      <formula>OR(AY$46="A",AY$46="AES")</formula>
    </cfRule>
    <cfRule type="expression" dxfId="8640" priority="8642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639" priority="8643">
      <formula>OR(AY$46="",AY$46=" ")</formula>
    </cfRule>
    <cfRule type="expression" dxfId="8638" priority="8644">
      <formula>OR(AY$46="M",AY$46="MADI")</formula>
    </cfRule>
    <cfRule type="expression" dxfId="8637" priority="8645">
      <formula>OR(AY$46="D",AY$46="DIS")</formula>
    </cfRule>
    <cfRule type="expression" dxfId="8636" priority="8646">
      <formula>OR(AY$46="S",AY$46="STD")</formula>
    </cfRule>
  </conditionalFormatting>
  <conditionalFormatting sqref="AZ62">
    <cfRule type="expression" dxfId="8635" priority="8631">
      <formula>OR(AY$46="FS")</formula>
    </cfRule>
    <cfRule type="expression" dxfId="8634" priority="8633">
      <formula>OR(AY$46="F",AY$46="Fiber")</formula>
    </cfRule>
    <cfRule type="expression" dxfId="8633" priority="8635">
      <formula>OR(AY$46="A",AY$46="AES")</formula>
    </cfRule>
    <cfRule type="expression" dxfId="8632" priority="8637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631" priority="8638">
      <formula>OR(AY$46="",AY$46=" ")</formula>
    </cfRule>
    <cfRule type="expression" dxfId="8630" priority="8639">
      <formula>OR(AY$46="M",AY$46="MADI")</formula>
    </cfRule>
    <cfRule type="expression" dxfId="8629" priority="8640">
      <formula>OR(AY$46="D",AY$46="DIS")</formula>
    </cfRule>
    <cfRule type="expression" dxfId="8628" priority="8641">
      <formula>OR(AY$46="S",AY$46="STD")</formula>
    </cfRule>
  </conditionalFormatting>
  <conditionalFormatting sqref="AY47:AY64">
    <cfRule type="expression" dxfId="8627" priority="8598">
      <formula>OR(AY$46="IPI",AY$46="IP in")</formula>
    </cfRule>
    <cfRule type="expression" dxfId="8626" priority="8615">
      <formula>(AY$46="FS")</formula>
    </cfRule>
    <cfRule type="expression" dxfId="8625" priority="8618">
      <formula>OR(AY$46="F",AY$46="Fiber")</formula>
    </cfRule>
    <cfRule type="expression" dxfId="8624" priority="8620">
      <formula>OR(AY$46="A",AY$46="AES")</formula>
    </cfRule>
    <cfRule type="expression" dxfId="8623" priority="8626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622" priority="8627">
      <formula>OR(AY$46="",AY$46=" ")</formula>
    </cfRule>
    <cfRule type="expression" dxfId="8621" priority="8628">
      <formula>OR(AY$46="M",AY$46="MADI")</formula>
    </cfRule>
    <cfRule type="expression" dxfId="8620" priority="8629">
      <formula>OR(AY$46="D",AY$46="DIS")</formula>
    </cfRule>
    <cfRule type="expression" dxfId="8619" priority="8630">
      <formula>OR(AY$46="S",AY$46="STD")</formula>
    </cfRule>
  </conditionalFormatting>
  <conditionalFormatting sqref="AZ47:AZ64">
    <cfRule type="expression" dxfId="8618" priority="8597">
      <formula>OR(AY$46="IPI",AY$46="IP in")</formula>
    </cfRule>
    <cfRule type="expression" dxfId="8617" priority="8616">
      <formula>(AY$46="FS")</formula>
    </cfRule>
    <cfRule type="expression" dxfId="8616" priority="8617">
      <formula>OR(AY$46="F",AY$46="Fiber")</formula>
    </cfRule>
    <cfRule type="expression" dxfId="8615" priority="8619">
      <formula>OR(AY$46="A",AY$46="AES")</formula>
    </cfRule>
    <cfRule type="expression" dxfId="8614" priority="8621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613" priority="8622">
      <formula>OR(AY$46="",AY$46=" ")</formula>
    </cfRule>
    <cfRule type="expression" dxfId="8612" priority="8623">
      <formula>OR(AY$46="M",AY$46="MADI")</formula>
    </cfRule>
    <cfRule type="expression" dxfId="8611" priority="8624">
      <formula>OR(AY$46="D",AY$46="DIS")</formula>
    </cfRule>
    <cfRule type="expression" dxfId="8610" priority="8625">
      <formula>OR(AY$46="S",AY$46="STD")</formula>
    </cfRule>
  </conditionalFormatting>
  <conditionalFormatting sqref="AY64 AY62 AY60 AY58 AY56 AY54 AY52 AY50">
    <cfRule type="expression" dxfId="8609" priority="8607">
      <formula>(AY$46="FS")</formula>
    </cfRule>
    <cfRule type="expression" dxfId="8608" priority="8608">
      <formula>OR(AY$46="F",AY$46="Fiber")</formula>
    </cfRule>
    <cfRule type="expression" dxfId="8607" priority="8609">
      <formula>OR(AY$46="A",AY$46="AES")</formula>
    </cfRule>
    <cfRule type="expression" dxfId="8606" priority="8610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605" priority="8611">
      <formula>OR(AY$46="",AY$46=" ")</formula>
    </cfRule>
    <cfRule type="expression" dxfId="8604" priority="8612">
      <formula>OR(AY$46="M",AY$46="MADI")</formula>
    </cfRule>
    <cfRule type="expression" dxfId="8603" priority="8613">
      <formula>OR(AY$46="D",AY$46="DIS")</formula>
    </cfRule>
    <cfRule type="expression" dxfId="8602" priority="8614">
      <formula>OR(AY$46="S",AY$46="STD")</formula>
    </cfRule>
  </conditionalFormatting>
  <conditionalFormatting sqref="AZ64 AZ62 AZ60 AZ58 AZ56 AZ54 AZ52 AZ50">
    <cfRule type="expression" dxfId="8601" priority="8599">
      <formula>OR(AY$46="FS")</formula>
    </cfRule>
    <cfRule type="expression" dxfId="8600" priority="8600">
      <formula>OR(AY$46="F",AY$46="Fiber")</formula>
    </cfRule>
    <cfRule type="expression" dxfId="8599" priority="8601">
      <formula>OR(AY$46="A",AY$46="AES")</formula>
    </cfRule>
    <cfRule type="expression" dxfId="8598" priority="8602">
      <formula>AND(AY$46&lt;&gt;"FS",AY$46&lt;&gt;"F",AY$46&lt;&gt;"Fiber",AY$46&lt;&gt;"S",AY$46&lt;&gt;"STD",AY$46&lt;&gt;"A",AY$46&lt;&gt;"AES",AY$46&lt;&gt;"D",AY$46&lt;&gt;"DIS",AY$46&lt;&gt;"M",AY$46&lt;&gt;"MADI",AY$46&lt;&gt;"",AY$46&lt;&gt;" ")</formula>
    </cfRule>
    <cfRule type="expression" dxfId="8597" priority="8603">
      <formula>OR(AY$46="",AY$46=" ")</formula>
    </cfRule>
    <cfRule type="expression" dxfId="8596" priority="8604">
      <formula>OR(AY$46="M",AY$46="MADI")</formula>
    </cfRule>
    <cfRule type="expression" dxfId="8595" priority="8605">
      <formula>OR(AY$46="D",AY$46="DIS")</formula>
    </cfRule>
    <cfRule type="expression" dxfId="8594" priority="8606">
      <formula>OR(AY$46="S",AY$46="STD")</formula>
    </cfRule>
  </conditionalFormatting>
  <conditionalFormatting sqref="AW47:AW49 AW51 AW53 AW55 AW57 AW59 AW61 AW63">
    <cfRule type="expression" dxfId="8593" priority="8582">
      <formula>(AW$46="FS")</formula>
    </cfRule>
    <cfRule type="expression" dxfId="8592" priority="8584">
      <formula>OR(AW$46="F",AW$46="Fiber")</formula>
    </cfRule>
    <cfRule type="expression" dxfId="8591" priority="8586">
      <formula>OR(AW$46="A",AW$46="AES")</formula>
    </cfRule>
    <cfRule type="expression" dxfId="8590" priority="8592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589" priority="8593">
      <formula>OR(AW$46="",AW$46=" ")</formula>
    </cfRule>
    <cfRule type="expression" dxfId="8588" priority="8594">
      <formula>OR(AW$46="M",AW$46="MADI")</formula>
    </cfRule>
    <cfRule type="expression" dxfId="8587" priority="8595">
      <formula>OR(AW$46="D",AW$46="DIS")</formula>
    </cfRule>
    <cfRule type="expression" dxfId="8586" priority="8596">
      <formula>OR(AW$46="S",AW$46="STD")</formula>
    </cfRule>
  </conditionalFormatting>
  <conditionalFormatting sqref="AX47:AX49 AX51 AX53 AX55 AX57 AX59 AX61 AX63">
    <cfRule type="expression" dxfId="8585" priority="8581">
      <formula>OR(AW$46="FS")</formula>
    </cfRule>
    <cfRule type="expression" dxfId="8584" priority="8583">
      <formula>OR(AW$46="F",AW$46="Fiber")</formula>
    </cfRule>
    <cfRule type="expression" dxfId="8583" priority="8585">
      <formula>OR(AW$46="A",AW$46="AES")</formula>
    </cfRule>
    <cfRule type="expression" dxfId="8582" priority="8587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581" priority="8588">
      <formula>OR(AW$46="",AW$46=" ")</formula>
    </cfRule>
    <cfRule type="expression" dxfId="8580" priority="8589">
      <formula>OR(AW$46="M",AW$46="MADI")</formula>
    </cfRule>
    <cfRule type="expression" dxfId="8579" priority="8590">
      <formula>OR(AW$46="D",AW$46="DIS")</formula>
    </cfRule>
    <cfRule type="expression" dxfId="8578" priority="8591">
      <formula>OR(AW$46="S",AW$46="STD")</formula>
    </cfRule>
  </conditionalFormatting>
  <conditionalFormatting sqref="AW50">
    <cfRule type="expression" dxfId="8577" priority="8566">
      <formula>(AW$46="FS")</formula>
    </cfRule>
    <cfRule type="expression" dxfId="8576" priority="8568">
      <formula>OR(AW$46="F",AW$46="Fiber")</formula>
    </cfRule>
    <cfRule type="expression" dxfId="8575" priority="8570">
      <formula>OR(AW$46="A",AW$46="AES")</formula>
    </cfRule>
    <cfRule type="expression" dxfId="8574" priority="8576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573" priority="8577">
      <formula>OR(AW$46="",AW$46=" ")</formula>
    </cfRule>
    <cfRule type="expression" dxfId="8572" priority="8578">
      <formula>OR(AW$46="M",AW$46="MADI")</formula>
    </cfRule>
    <cfRule type="expression" dxfId="8571" priority="8579">
      <formula>OR(AW$46="D",AW$46="DIS")</formula>
    </cfRule>
    <cfRule type="expression" dxfId="8570" priority="8580">
      <formula>OR(AW$46="S",AW$46="STD")</formula>
    </cfRule>
  </conditionalFormatting>
  <conditionalFormatting sqref="AX50">
    <cfRule type="expression" dxfId="8569" priority="8565">
      <formula>OR(AW$46="FS")</formula>
    </cfRule>
    <cfRule type="expression" dxfId="8568" priority="8567">
      <formula>OR(AW$46="F",AW$46="Fiber")</formula>
    </cfRule>
    <cfRule type="expression" dxfId="8567" priority="8569">
      <formula>OR(AW$46="A",AW$46="AES")</formula>
    </cfRule>
    <cfRule type="expression" dxfId="8566" priority="8571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565" priority="8572">
      <formula>OR(AW$46="",AW$46=" ")</formula>
    </cfRule>
    <cfRule type="expression" dxfId="8564" priority="8573">
      <formula>OR(AW$46="M",AW$46="MADI")</formula>
    </cfRule>
    <cfRule type="expression" dxfId="8563" priority="8574">
      <formula>OR(AW$46="D",AW$46="DIS")</formula>
    </cfRule>
    <cfRule type="expression" dxfId="8562" priority="8575">
      <formula>OR(AW$46="S",AW$46="STD")</formula>
    </cfRule>
  </conditionalFormatting>
  <conditionalFormatting sqref="AW52">
    <cfRule type="expression" dxfId="8561" priority="8550">
      <formula>(AW$46="FS")</formula>
    </cfRule>
    <cfRule type="expression" dxfId="8560" priority="8552">
      <formula>OR(AW$46="F",AW$46="Fiber")</formula>
    </cfRule>
    <cfRule type="expression" dxfId="8559" priority="8554">
      <formula>OR(AW$46="A",AW$46="AES")</formula>
    </cfRule>
    <cfRule type="expression" dxfId="8558" priority="8560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557" priority="8561">
      <formula>OR(AW$46="",AW$46=" ")</formula>
    </cfRule>
    <cfRule type="expression" dxfId="8556" priority="8562">
      <formula>OR(AW$46="M",AW$46="MADI")</formula>
    </cfRule>
    <cfRule type="expression" dxfId="8555" priority="8563">
      <formula>OR(AW$46="D",AW$46="DIS")</formula>
    </cfRule>
    <cfRule type="expression" dxfId="8554" priority="8564">
      <formula>OR(AW$46="S",AW$46="STD")</formula>
    </cfRule>
  </conditionalFormatting>
  <conditionalFormatting sqref="AX52">
    <cfRule type="expression" dxfId="8553" priority="8549">
      <formula>OR(AW$46="FS")</formula>
    </cfRule>
    <cfRule type="expression" dxfId="8552" priority="8551">
      <formula>OR(AW$46="F",AW$46="Fiber")</formula>
    </cfRule>
    <cfRule type="expression" dxfId="8551" priority="8553">
      <formula>OR(AW$46="A",AW$46="AES")</formula>
    </cfRule>
    <cfRule type="expression" dxfId="8550" priority="8555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549" priority="8556">
      <formula>OR(AW$46="",AW$46=" ")</formula>
    </cfRule>
    <cfRule type="expression" dxfId="8548" priority="8557">
      <formula>OR(AW$46="M",AW$46="MADI")</formula>
    </cfRule>
    <cfRule type="expression" dxfId="8547" priority="8558">
      <formula>OR(AW$46="D",AW$46="DIS")</formula>
    </cfRule>
    <cfRule type="expression" dxfId="8546" priority="8559">
      <formula>OR(AW$46="S",AW$46="STD")</formula>
    </cfRule>
  </conditionalFormatting>
  <conditionalFormatting sqref="AW54">
    <cfRule type="expression" dxfId="8545" priority="8534">
      <formula>(AW$46="FS")</formula>
    </cfRule>
    <cfRule type="expression" dxfId="8544" priority="8536">
      <formula>OR(AW$46="F",AW$46="Fiber")</formula>
    </cfRule>
    <cfRule type="expression" dxfId="8543" priority="8538">
      <formula>OR(AW$46="A",AW$46="AES")</formula>
    </cfRule>
    <cfRule type="expression" dxfId="8542" priority="8544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541" priority="8545">
      <formula>OR(AW$46="",AW$46=" ")</formula>
    </cfRule>
    <cfRule type="expression" dxfId="8540" priority="8546">
      <formula>OR(AW$46="M",AW$46="MADI")</formula>
    </cfRule>
    <cfRule type="expression" dxfId="8539" priority="8547">
      <formula>OR(AW$46="D",AW$46="DIS")</formula>
    </cfRule>
    <cfRule type="expression" dxfId="8538" priority="8548">
      <formula>OR(AW$46="S",AW$46="STD")</formula>
    </cfRule>
  </conditionalFormatting>
  <conditionalFormatting sqref="AX54">
    <cfRule type="expression" dxfId="8537" priority="8533">
      <formula>OR(AW$46="FS")</formula>
    </cfRule>
    <cfRule type="expression" dxfId="8536" priority="8535">
      <formula>OR(AW$46="F",AW$46="Fiber")</formula>
    </cfRule>
    <cfRule type="expression" dxfId="8535" priority="8537">
      <formula>OR(AW$46="A",AW$46="AES")</formula>
    </cfRule>
    <cfRule type="expression" dxfId="8534" priority="8539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533" priority="8540">
      <formula>OR(AW$46="",AW$46=" ")</formula>
    </cfRule>
    <cfRule type="expression" dxfId="8532" priority="8541">
      <formula>OR(AW$46="M",AW$46="MADI")</formula>
    </cfRule>
    <cfRule type="expression" dxfId="8531" priority="8542">
      <formula>OR(AW$46="D",AW$46="DIS")</formula>
    </cfRule>
    <cfRule type="expression" dxfId="8530" priority="8543">
      <formula>OR(AW$46="S",AW$46="STD")</formula>
    </cfRule>
  </conditionalFormatting>
  <conditionalFormatting sqref="AW56">
    <cfRule type="expression" dxfId="8529" priority="8518">
      <formula>(AW$46="FS")</formula>
    </cfRule>
    <cfRule type="expression" dxfId="8528" priority="8520">
      <formula>OR(AW$46="F",AW$46="Fiber")</formula>
    </cfRule>
    <cfRule type="expression" dxfId="8527" priority="8522">
      <formula>OR(AW$46="A",AW$46="AES")</formula>
    </cfRule>
    <cfRule type="expression" dxfId="8526" priority="8528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525" priority="8529">
      <formula>OR(AW$46="",AW$46=" ")</formula>
    </cfRule>
    <cfRule type="expression" dxfId="8524" priority="8530">
      <formula>OR(AW$46="M",AW$46="MADI")</formula>
    </cfRule>
    <cfRule type="expression" dxfId="8523" priority="8531">
      <formula>OR(AW$46="D",AW$46="DIS")</formula>
    </cfRule>
    <cfRule type="expression" dxfId="8522" priority="8532">
      <formula>OR(AW$46="S",AW$46="STD")</formula>
    </cfRule>
  </conditionalFormatting>
  <conditionalFormatting sqref="AX56">
    <cfRule type="expression" dxfId="8521" priority="8517">
      <formula>OR(AW$46="FS")</formula>
    </cfRule>
    <cfRule type="expression" dxfId="8520" priority="8519">
      <formula>OR(AW$46="F",AW$46="Fiber")</formula>
    </cfRule>
    <cfRule type="expression" dxfId="8519" priority="8521">
      <formula>OR(AW$46="A",AW$46="AES")</formula>
    </cfRule>
    <cfRule type="expression" dxfId="8518" priority="8523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517" priority="8524">
      <formula>OR(AW$46="",AW$46=" ")</formula>
    </cfRule>
    <cfRule type="expression" dxfId="8516" priority="8525">
      <formula>OR(AW$46="M",AW$46="MADI")</formula>
    </cfRule>
    <cfRule type="expression" dxfId="8515" priority="8526">
      <formula>OR(AW$46="D",AW$46="DIS")</formula>
    </cfRule>
    <cfRule type="expression" dxfId="8514" priority="8527">
      <formula>OR(AW$46="S",AW$46="STD")</formula>
    </cfRule>
  </conditionalFormatting>
  <conditionalFormatting sqref="AW58">
    <cfRule type="expression" dxfId="8513" priority="8502">
      <formula>(AW$46="FS")</formula>
    </cfRule>
    <cfRule type="expression" dxfId="8512" priority="8504">
      <formula>OR(AW$46="F",AW$46="Fiber")</formula>
    </cfRule>
    <cfRule type="expression" dxfId="8511" priority="8506">
      <formula>OR(AW$46="A",AW$46="AES")</formula>
    </cfRule>
    <cfRule type="expression" dxfId="8510" priority="8512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509" priority="8513">
      <formula>OR(AW$46="",AW$46=" ")</formula>
    </cfRule>
    <cfRule type="expression" dxfId="8508" priority="8514">
      <formula>OR(AW$46="M",AW$46="MADI")</formula>
    </cfRule>
    <cfRule type="expression" dxfId="8507" priority="8515">
      <formula>OR(AW$46="D",AW$46="DIS")</formula>
    </cfRule>
    <cfRule type="expression" dxfId="8506" priority="8516">
      <formula>OR(AW$46="S",AW$46="STD")</formula>
    </cfRule>
  </conditionalFormatting>
  <conditionalFormatting sqref="AX58">
    <cfRule type="expression" dxfId="8505" priority="8501">
      <formula>OR(AW$46="FS")</formula>
    </cfRule>
    <cfRule type="expression" dxfId="8504" priority="8503">
      <formula>OR(AW$46="F",AW$46="Fiber")</formula>
    </cfRule>
    <cfRule type="expression" dxfId="8503" priority="8505">
      <formula>OR(AW$46="A",AW$46="AES")</formula>
    </cfRule>
    <cfRule type="expression" dxfId="8502" priority="8507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501" priority="8508">
      <formula>OR(AW$46="",AW$46=" ")</formula>
    </cfRule>
    <cfRule type="expression" dxfId="8500" priority="8509">
      <formula>OR(AW$46="M",AW$46="MADI")</formula>
    </cfRule>
    <cfRule type="expression" dxfId="8499" priority="8510">
      <formula>OR(AW$46="D",AW$46="DIS")</formula>
    </cfRule>
    <cfRule type="expression" dxfId="8498" priority="8511">
      <formula>OR(AW$46="S",AW$46="STD")</formula>
    </cfRule>
  </conditionalFormatting>
  <conditionalFormatting sqref="AW60">
    <cfRule type="expression" dxfId="8497" priority="8486">
      <formula>(AW$46="FS")</formula>
    </cfRule>
    <cfRule type="expression" dxfId="8496" priority="8488">
      <formula>OR(AW$46="F",AW$46="Fiber")</formula>
    </cfRule>
    <cfRule type="expression" dxfId="8495" priority="8490">
      <formula>OR(AW$46="A",AW$46="AES")</formula>
    </cfRule>
    <cfRule type="expression" dxfId="8494" priority="8496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493" priority="8497">
      <formula>OR(AW$46="",AW$46=" ")</formula>
    </cfRule>
    <cfRule type="expression" dxfId="8492" priority="8498">
      <formula>OR(AW$46="M",AW$46="MADI")</formula>
    </cfRule>
    <cfRule type="expression" dxfId="8491" priority="8499">
      <formula>OR(AW$46="D",AW$46="DIS")</formula>
    </cfRule>
    <cfRule type="expression" dxfId="8490" priority="8500">
      <formula>OR(AW$46="S",AW$46="STD")</formula>
    </cfRule>
  </conditionalFormatting>
  <conditionalFormatting sqref="AX60">
    <cfRule type="expression" dxfId="8489" priority="8485">
      <formula>OR(AW$46="FS")</formula>
    </cfRule>
    <cfRule type="expression" dxfId="8488" priority="8487">
      <formula>OR(AW$46="F",AW$46="Fiber")</formula>
    </cfRule>
    <cfRule type="expression" dxfId="8487" priority="8489">
      <formula>OR(AW$46="A",AW$46="AES")</formula>
    </cfRule>
    <cfRule type="expression" dxfId="8486" priority="8491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485" priority="8492">
      <formula>OR(AW$46="",AW$46=" ")</formula>
    </cfRule>
    <cfRule type="expression" dxfId="8484" priority="8493">
      <formula>OR(AW$46="M",AW$46="MADI")</formula>
    </cfRule>
    <cfRule type="expression" dxfId="8483" priority="8494">
      <formula>OR(AW$46="D",AW$46="DIS")</formula>
    </cfRule>
    <cfRule type="expression" dxfId="8482" priority="8495">
      <formula>OR(AW$46="S",AW$46="STD")</formula>
    </cfRule>
  </conditionalFormatting>
  <conditionalFormatting sqref="AW62">
    <cfRule type="expression" dxfId="8481" priority="8470">
      <formula>(AW$46="FS")</formula>
    </cfRule>
    <cfRule type="expression" dxfId="8480" priority="8472">
      <formula>OR(AW$46="F",AW$46="Fiber")</formula>
    </cfRule>
    <cfRule type="expression" dxfId="8479" priority="8474">
      <formula>OR(AW$46="A",AW$46="AES")</formula>
    </cfRule>
    <cfRule type="expression" dxfId="8478" priority="8480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477" priority="8481">
      <formula>OR(AW$46="",AW$46=" ")</formula>
    </cfRule>
    <cfRule type="expression" dxfId="8476" priority="8482">
      <formula>OR(AW$46="M",AW$46="MADI")</formula>
    </cfRule>
    <cfRule type="expression" dxfId="8475" priority="8483">
      <formula>OR(AW$46="D",AW$46="DIS")</formula>
    </cfRule>
    <cfRule type="expression" dxfId="8474" priority="8484">
      <formula>OR(AW$46="S",AW$46="STD")</formula>
    </cfRule>
  </conditionalFormatting>
  <conditionalFormatting sqref="AX62">
    <cfRule type="expression" dxfId="8473" priority="8469">
      <formula>OR(AW$46="FS")</formula>
    </cfRule>
    <cfRule type="expression" dxfId="8472" priority="8471">
      <formula>OR(AW$46="F",AW$46="Fiber")</formula>
    </cfRule>
    <cfRule type="expression" dxfId="8471" priority="8473">
      <formula>OR(AW$46="A",AW$46="AES")</formula>
    </cfRule>
    <cfRule type="expression" dxfId="8470" priority="8475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469" priority="8476">
      <formula>OR(AW$46="",AW$46=" ")</formula>
    </cfRule>
    <cfRule type="expression" dxfId="8468" priority="8477">
      <formula>OR(AW$46="M",AW$46="MADI")</formula>
    </cfRule>
    <cfRule type="expression" dxfId="8467" priority="8478">
      <formula>OR(AW$46="D",AW$46="DIS")</formula>
    </cfRule>
    <cfRule type="expression" dxfId="8466" priority="8479">
      <formula>OR(AW$46="S",AW$46="STD")</formula>
    </cfRule>
  </conditionalFormatting>
  <conditionalFormatting sqref="AW47:AW64">
    <cfRule type="expression" dxfId="8465" priority="8436">
      <formula>OR(AW$46="IPI",AW$46="IP in")</formula>
    </cfRule>
    <cfRule type="expression" dxfId="8464" priority="8453">
      <formula>(AW$46="FS")</formula>
    </cfRule>
    <cfRule type="expression" dxfId="8463" priority="8456">
      <formula>OR(AW$46="F",AW$46="Fiber")</formula>
    </cfRule>
    <cfRule type="expression" dxfId="8462" priority="8458">
      <formula>OR(AW$46="A",AW$46="AES")</formula>
    </cfRule>
    <cfRule type="expression" dxfId="8461" priority="8464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460" priority="8465">
      <formula>OR(AW$46="",AW$46=" ")</formula>
    </cfRule>
    <cfRule type="expression" dxfId="8459" priority="8466">
      <formula>OR(AW$46="M",AW$46="MADI")</formula>
    </cfRule>
    <cfRule type="expression" dxfId="8458" priority="8467">
      <formula>OR(AW$46="D",AW$46="DIS")</formula>
    </cfRule>
    <cfRule type="expression" dxfId="8457" priority="8468">
      <formula>OR(AW$46="S",AW$46="STD")</formula>
    </cfRule>
  </conditionalFormatting>
  <conditionalFormatting sqref="AX47:AX64">
    <cfRule type="expression" dxfId="8456" priority="8435">
      <formula>OR(AW$46="IPI",AW$46="IP in")</formula>
    </cfRule>
    <cfRule type="expression" dxfId="8455" priority="8454">
      <formula>(AW$46="FS")</formula>
    </cfRule>
    <cfRule type="expression" dxfId="8454" priority="8455">
      <formula>OR(AW$46="F",AW$46="Fiber")</formula>
    </cfRule>
    <cfRule type="expression" dxfId="8453" priority="8457">
      <formula>OR(AW$46="A",AW$46="AES")</formula>
    </cfRule>
    <cfRule type="expression" dxfId="8452" priority="8459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451" priority="8460">
      <formula>OR(AW$46="",AW$46=" ")</formula>
    </cfRule>
    <cfRule type="expression" dxfId="8450" priority="8461">
      <formula>OR(AW$46="M",AW$46="MADI")</formula>
    </cfRule>
    <cfRule type="expression" dxfId="8449" priority="8462">
      <formula>OR(AW$46="D",AW$46="DIS")</formula>
    </cfRule>
    <cfRule type="expression" dxfId="8448" priority="8463">
      <formula>OR(AW$46="S",AW$46="STD")</formula>
    </cfRule>
  </conditionalFormatting>
  <conditionalFormatting sqref="AW64 AW62 AW60 AW58 AW56 AW54 AW52 AW50">
    <cfRule type="expression" dxfId="8447" priority="8445">
      <formula>(AW$46="FS")</formula>
    </cfRule>
    <cfRule type="expression" dxfId="8446" priority="8446">
      <formula>OR(AW$46="F",AW$46="Fiber")</formula>
    </cfRule>
    <cfRule type="expression" dxfId="8445" priority="8447">
      <formula>OR(AW$46="A",AW$46="AES")</formula>
    </cfRule>
    <cfRule type="expression" dxfId="8444" priority="8448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443" priority="8449">
      <formula>OR(AW$46="",AW$46=" ")</formula>
    </cfRule>
    <cfRule type="expression" dxfId="8442" priority="8450">
      <formula>OR(AW$46="M",AW$46="MADI")</formula>
    </cfRule>
    <cfRule type="expression" dxfId="8441" priority="8451">
      <formula>OR(AW$46="D",AW$46="DIS")</formula>
    </cfRule>
    <cfRule type="expression" dxfId="8440" priority="8452">
      <formula>OR(AW$46="S",AW$46="STD")</formula>
    </cfRule>
  </conditionalFormatting>
  <conditionalFormatting sqref="AX64 AX62 AX60 AX58 AX56 AX54 AX52 AX50">
    <cfRule type="expression" dxfId="8439" priority="8437">
      <formula>OR(AW$46="FS")</formula>
    </cfRule>
    <cfRule type="expression" dxfId="8438" priority="8438">
      <formula>OR(AW$46="F",AW$46="Fiber")</formula>
    </cfRule>
    <cfRule type="expression" dxfId="8437" priority="8439">
      <formula>OR(AW$46="A",AW$46="AES")</formula>
    </cfRule>
    <cfRule type="expression" dxfId="8436" priority="8440">
      <formula>AND(AW$46&lt;&gt;"FS",AW$46&lt;&gt;"F",AW$46&lt;&gt;"Fiber",AW$46&lt;&gt;"S",AW$46&lt;&gt;"STD",AW$46&lt;&gt;"A",AW$46&lt;&gt;"AES",AW$46&lt;&gt;"D",AW$46&lt;&gt;"DIS",AW$46&lt;&gt;"M",AW$46&lt;&gt;"MADI",AW$46&lt;&gt;"",AW$46&lt;&gt;" ")</formula>
    </cfRule>
    <cfRule type="expression" dxfId="8435" priority="8441">
      <formula>OR(AW$46="",AW$46=" ")</formula>
    </cfRule>
    <cfRule type="expression" dxfId="8434" priority="8442">
      <formula>OR(AW$46="M",AW$46="MADI")</formula>
    </cfRule>
    <cfRule type="expression" dxfId="8433" priority="8443">
      <formula>OR(AW$46="D",AW$46="DIS")</formula>
    </cfRule>
    <cfRule type="expression" dxfId="8432" priority="8444">
      <formula>OR(AW$46="S",AW$46="STD")</formula>
    </cfRule>
  </conditionalFormatting>
  <conditionalFormatting sqref="AU47:AU49 AU51 AU53 AU55 AU57 AU59 AU61 AU63">
    <cfRule type="expression" dxfId="8431" priority="8420">
      <formula>(AU$46="FS")</formula>
    </cfRule>
    <cfRule type="expression" dxfId="8430" priority="8422">
      <formula>OR(AU$46="F",AU$46="Fiber")</formula>
    </cfRule>
    <cfRule type="expression" dxfId="8429" priority="8424">
      <formula>OR(AU$46="A",AU$46="AES")</formula>
    </cfRule>
    <cfRule type="expression" dxfId="8428" priority="8430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427" priority="8431">
      <formula>OR(AU$46="",AU$46=" ")</formula>
    </cfRule>
    <cfRule type="expression" dxfId="8426" priority="8432">
      <formula>OR(AU$46="M",AU$46="MADI")</formula>
    </cfRule>
    <cfRule type="expression" dxfId="8425" priority="8433">
      <formula>OR(AU$46="D",AU$46="DIS")</formula>
    </cfRule>
    <cfRule type="expression" dxfId="8424" priority="8434">
      <formula>OR(AU$46="S",AU$46="STD")</formula>
    </cfRule>
  </conditionalFormatting>
  <conditionalFormatting sqref="AV47:AV49 AV51 AV53 AV55 AV57 AV59 AV61 AV63">
    <cfRule type="expression" dxfId="8423" priority="8419">
      <formula>OR(AU$46="FS")</formula>
    </cfRule>
    <cfRule type="expression" dxfId="8422" priority="8421">
      <formula>OR(AU$46="F",AU$46="Fiber")</formula>
    </cfRule>
    <cfRule type="expression" dxfId="8421" priority="8423">
      <formula>OR(AU$46="A",AU$46="AES")</formula>
    </cfRule>
    <cfRule type="expression" dxfId="8420" priority="8425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419" priority="8426">
      <formula>OR(AU$46="",AU$46=" ")</formula>
    </cfRule>
    <cfRule type="expression" dxfId="8418" priority="8427">
      <formula>OR(AU$46="M",AU$46="MADI")</formula>
    </cfRule>
    <cfRule type="expression" dxfId="8417" priority="8428">
      <formula>OR(AU$46="D",AU$46="DIS")</formula>
    </cfRule>
    <cfRule type="expression" dxfId="8416" priority="8429">
      <formula>OR(AU$46="S",AU$46="STD")</formula>
    </cfRule>
  </conditionalFormatting>
  <conditionalFormatting sqref="AU50">
    <cfRule type="expression" dxfId="8415" priority="8404">
      <formula>(AU$46="FS")</formula>
    </cfRule>
    <cfRule type="expression" dxfId="8414" priority="8406">
      <formula>OR(AU$46="F",AU$46="Fiber")</formula>
    </cfRule>
    <cfRule type="expression" dxfId="8413" priority="8408">
      <formula>OR(AU$46="A",AU$46="AES")</formula>
    </cfRule>
    <cfRule type="expression" dxfId="8412" priority="8414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411" priority="8415">
      <formula>OR(AU$46="",AU$46=" ")</formula>
    </cfRule>
    <cfRule type="expression" dxfId="8410" priority="8416">
      <formula>OR(AU$46="M",AU$46="MADI")</formula>
    </cfRule>
    <cfRule type="expression" dxfId="8409" priority="8417">
      <formula>OR(AU$46="D",AU$46="DIS")</formula>
    </cfRule>
    <cfRule type="expression" dxfId="8408" priority="8418">
      <formula>OR(AU$46="S",AU$46="STD")</formula>
    </cfRule>
  </conditionalFormatting>
  <conditionalFormatting sqref="AV50">
    <cfRule type="expression" dxfId="8407" priority="8403">
      <formula>OR(AU$46="FS")</formula>
    </cfRule>
    <cfRule type="expression" dxfId="8406" priority="8405">
      <formula>OR(AU$46="F",AU$46="Fiber")</formula>
    </cfRule>
    <cfRule type="expression" dxfId="8405" priority="8407">
      <formula>OR(AU$46="A",AU$46="AES")</formula>
    </cfRule>
    <cfRule type="expression" dxfId="8404" priority="8409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403" priority="8410">
      <formula>OR(AU$46="",AU$46=" ")</formula>
    </cfRule>
    <cfRule type="expression" dxfId="8402" priority="8411">
      <formula>OR(AU$46="M",AU$46="MADI")</formula>
    </cfRule>
    <cfRule type="expression" dxfId="8401" priority="8412">
      <formula>OR(AU$46="D",AU$46="DIS")</formula>
    </cfRule>
    <cfRule type="expression" dxfId="8400" priority="8413">
      <formula>OR(AU$46="S",AU$46="STD")</formula>
    </cfRule>
  </conditionalFormatting>
  <conditionalFormatting sqref="AU52">
    <cfRule type="expression" dxfId="8399" priority="8388">
      <formula>(AU$46="FS")</formula>
    </cfRule>
    <cfRule type="expression" dxfId="8398" priority="8390">
      <formula>OR(AU$46="F",AU$46="Fiber")</formula>
    </cfRule>
    <cfRule type="expression" dxfId="8397" priority="8392">
      <formula>OR(AU$46="A",AU$46="AES")</formula>
    </cfRule>
    <cfRule type="expression" dxfId="8396" priority="8398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395" priority="8399">
      <formula>OR(AU$46="",AU$46=" ")</formula>
    </cfRule>
    <cfRule type="expression" dxfId="8394" priority="8400">
      <formula>OR(AU$46="M",AU$46="MADI")</formula>
    </cfRule>
    <cfRule type="expression" dxfId="8393" priority="8401">
      <formula>OR(AU$46="D",AU$46="DIS")</formula>
    </cfRule>
    <cfRule type="expression" dxfId="8392" priority="8402">
      <formula>OR(AU$46="S",AU$46="STD")</formula>
    </cfRule>
  </conditionalFormatting>
  <conditionalFormatting sqref="AV52">
    <cfRule type="expression" dxfId="8391" priority="8387">
      <formula>OR(AU$46="FS")</formula>
    </cfRule>
    <cfRule type="expression" dxfId="8390" priority="8389">
      <formula>OR(AU$46="F",AU$46="Fiber")</formula>
    </cfRule>
    <cfRule type="expression" dxfId="8389" priority="8391">
      <formula>OR(AU$46="A",AU$46="AES")</formula>
    </cfRule>
    <cfRule type="expression" dxfId="8388" priority="8393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387" priority="8394">
      <formula>OR(AU$46="",AU$46=" ")</formula>
    </cfRule>
    <cfRule type="expression" dxfId="8386" priority="8395">
      <formula>OR(AU$46="M",AU$46="MADI")</formula>
    </cfRule>
    <cfRule type="expression" dxfId="8385" priority="8396">
      <formula>OR(AU$46="D",AU$46="DIS")</formula>
    </cfRule>
    <cfRule type="expression" dxfId="8384" priority="8397">
      <formula>OR(AU$46="S",AU$46="STD")</formula>
    </cfRule>
  </conditionalFormatting>
  <conditionalFormatting sqref="AU54">
    <cfRule type="expression" dxfId="8383" priority="8372">
      <formula>(AU$46="FS")</formula>
    </cfRule>
    <cfRule type="expression" dxfId="8382" priority="8374">
      <formula>OR(AU$46="F",AU$46="Fiber")</formula>
    </cfRule>
    <cfRule type="expression" dxfId="8381" priority="8376">
      <formula>OR(AU$46="A",AU$46="AES")</formula>
    </cfRule>
    <cfRule type="expression" dxfId="8380" priority="8382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379" priority="8383">
      <formula>OR(AU$46="",AU$46=" ")</formula>
    </cfRule>
    <cfRule type="expression" dxfId="8378" priority="8384">
      <formula>OR(AU$46="M",AU$46="MADI")</formula>
    </cfRule>
    <cfRule type="expression" dxfId="8377" priority="8385">
      <formula>OR(AU$46="D",AU$46="DIS")</formula>
    </cfRule>
    <cfRule type="expression" dxfId="8376" priority="8386">
      <formula>OR(AU$46="S",AU$46="STD")</formula>
    </cfRule>
  </conditionalFormatting>
  <conditionalFormatting sqref="AV54">
    <cfRule type="expression" dxfId="8375" priority="8371">
      <formula>OR(AU$46="FS")</formula>
    </cfRule>
    <cfRule type="expression" dxfId="8374" priority="8373">
      <formula>OR(AU$46="F",AU$46="Fiber")</formula>
    </cfRule>
    <cfRule type="expression" dxfId="8373" priority="8375">
      <formula>OR(AU$46="A",AU$46="AES")</formula>
    </cfRule>
    <cfRule type="expression" dxfId="8372" priority="8377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371" priority="8378">
      <formula>OR(AU$46="",AU$46=" ")</formula>
    </cfRule>
    <cfRule type="expression" dxfId="8370" priority="8379">
      <formula>OR(AU$46="M",AU$46="MADI")</formula>
    </cfRule>
    <cfRule type="expression" dxfId="8369" priority="8380">
      <formula>OR(AU$46="D",AU$46="DIS")</formula>
    </cfRule>
    <cfRule type="expression" dxfId="8368" priority="8381">
      <formula>OR(AU$46="S",AU$46="STD")</formula>
    </cfRule>
  </conditionalFormatting>
  <conditionalFormatting sqref="AU56">
    <cfRule type="expression" dxfId="8367" priority="8356">
      <formula>(AU$46="FS")</formula>
    </cfRule>
    <cfRule type="expression" dxfId="8366" priority="8358">
      <formula>OR(AU$46="F",AU$46="Fiber")</formula>
    </cfRule>
    <cfRule type="expression" dxfId="8365" priority="8360">
      <formula>OR(AU$46="A",AU$46="AES")</formula>
    </cfRule>
    <cfRule type="expression" dxfId="8364" priority="8366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363" priority="8367">
      <formula>OR(AU$46="",AU$46=" ")</formula>
    </cfRule>
    <cfRule type="expression" dxfId="8362" priority="8368">
      <formula>OR(AU$46="M",AU$46="MADI")</formula>
    </cfRule>
    <cfRule type="expression" dxfId="8361" priority="8369">
      <formula>OR(AU$46="D",AU$46="DIS")</formula>
    </cfRule>
    <cfRule type="expression" dxfId="8360" priority="8370">
      <formula>OR(AU$46="S",AU$46="STD")</formula>
    </cfRule>
  </conditionalFormatting>
  <conditionalFormatting sqref="AV56">
    <cfRule type="expression" dxfId="8359" priority="8355">
      <formula>OR(AU$46="FS")</formula>
    </cfRule>
    <cfRule type="expression" dxfId="8358" priority="8357">
      <formula>OR(AU$46="F",AU$46="Fiber")</formula>
    </cfRule>
    <cfRule type="expression" dxfId="8357" priority="8359">
      <formula>OR(AU$46="A",AU$46="AES")</formula>
    </cfRule>
    <cfRule type="expression" dxfId="8356" priority="8361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355" priority="8362">
      <formula>OR(AU$46="",AU$46=" ")</formula>
    </cfRule>
    <cfRule type="expression" dxfId="8354" priority="8363">
      <formula>OR(AU$46="M",AU$46="MADI")</formula>
    </cfRule>
    <cfRule type="expression" dxfId="8353" priority="8364">
      <formula>OR(AU$46="D",AU$46="DIS")</formula>
    </cfRule>
    <cfRule type="expression" dxfId="8352" priority="8365">
      <formula>OR(AU$46="S",AU$46="STD")</formula>
    </cfRule>
  </conditionalFormatting>
  <conditionalFormatting sqref="AU58">
    <cfRule type="expression" dxfId="8351" priority="8340">
      <formula>(AU$46="FS")</formula>
    </cfRule>
    <cfRule type="expression" dxfId="8350" priority="8342">
      <formula>OR(AU$46="F",AU$46="Fiber")</formula>
    </cfRule>
    <cfRule type="expression" dxfId="8349" priority="8344">
      <formula>OR(AU$46="A",AU$46="AES")</formula>
    </cfRule>
    <cfRule type="expression" dxfId="8348" priority="8350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347" priority="8351">
      <formula>OR(AU$46="",AU$46=" ")</formula>
    </cfRule>
    <cfRule type="expression" dxfId="8346" priority="8352">
      <formula>OR(AU$46="M",AU$46="MADI")</formula>
    </cfRule>
    <cfRule type="expression" dxfId="8345" priority="8353">
      <formula>OR(AU$46="D",AU$46="DIS")</formula>
    </cfRule>
    <cfRule type="expression" dxfId="8344" priority="8354">
      <formula>OR(AU$46="S",AU$46="STD")</formula>
    </cfRule>
  </conditionalFormatting>
  <conditionalFormatting sqref="AV58">
    <cfRule type="expression" dxfId="8343" priority="8339">
      <formula>OR(AU$46="FS")</formula>
    </cfRule>
    <cfRule type="expression" dxfId="8342" priority="8341">
      <formula>OR(AU$46="F",AU$46="Fiber")</formula>
    </cfRule>
    <cfRule type="expression" dxfId="8341" priority="8343">
      <formula>OR(AU$46="A",AU$46="AES")</formula>
    </cfRule>
    <cfRule type="expression" dxfId="8340" priority="8345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339" priority="8346">
      <formula>OR(AU$46="",AU$46=" ")</formula>
    </cfRule>
    <cfRule type="expression" dxfId="8338" priority="8347">
      <formula>OR(AU$46="M",AU$46="MADI")</formula>
    </cfRule>
    <cfRule type="expression" dxfId="8337" priority="8348">
      <formula>OR(AU$46="D",AU$46="DIS")</formula>
    </cfRule>
    <cfRule type="expression" dxfId="8336" priority="8349">
      <formula>OR(AU$46="S",AU$46="STD")</formula>
    </cfRule>
  </conditionalFormatting>
  <conditionalFormatting sqref="AU60">
    <cfRule type="expression" dxfId="8335" priority="8324">
      <formula>(AU$46="FS")</formula>
    </cfRule>
    <cfRule type="expression" dxfId="8334" priority="8326">
      <formula>OR(AU$46="F",AU$46="Fiber")</formula>
    </cfRule>
    <cfRule type="expression" dxfId="8333" priority="8328">
      <formula>OR(AU$46="A",AU$46="AES")</formula>
    </cfRule>
    <cfRule type="expression" dxfId="8332" priority="8334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331" priority="8335">
      <formula>OR(AU$46="",AU$46=" ")</formula>
    </cfRule>
    <cfRule type="expression" dxfId="8330" priority="8336">
      <formula>OR(AU$46="M",AU$46="MADI")</formula>
    </cfRule>
    <cfRule type="expression" dxfId="8329" priority="8337">
      <formula>OR(AU$46="D",AU$46="DIS")</formula>
    </cfRule>
    <cfRule type="expression" dxfId="8328" priority="8338">
      <formula>OR(AU$46="S",AU$46="STD")</formula>
    </cfRule>
  </conditionalFormatting>
  <conditionalFormatting sqref="AV60">
    <cfRule type="expression" dxfId="8327" priority="8323">
      <formula>OR(AU$46="FS")</formula>
    </cfRule>
    <cfRule type="expression" dxfId="8326" priority="8325">
      <formula>OR(AU$46="F",AU$46="Fiber")</formula>
    </cfRule>
    <cfRule type="expression" dxfId="8325" priority="8327">
      <formula>OR(AU$46="A",AU$46="AES")</formula>
    </cfRule>
    <cfRule type="expression" dxfId="8324" priority="8329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323" priority="8330">
      <formula>OR(AU$46="",AU$46=" ")</formula>
    </cfRule>
    <cfRule type="expression" dxfId="8322" priority="8331">
      <formula>OR(AU$46="M",AU$46="MADI")</formula>
    </cfRule>
    <cfRule type="expression" dxfId="8321" priority="8332">
      <formula>OR(AU$46="D",AU$46="DIS")</formula>
    </cfRule>
    <cfRule type="expression" dxfId="8320" priority="8333">
      <formula>OR(AU$46="S",AU$46="STD")</formula>
    </cfRule>
  </conditionalFormatting>
  <conditionalFormatting sqref="AU62">
    <cfRule type="expression" dxfId="8319" priority="8308">
      <formula>(AU$46="FS")</formula>
    </cfRule>
    <cfRule type="expression" dxfId="8318" priority="8310">
      <formula>OR(AU$46="F",AU$46="Fiber")</formula>
    </cfRule>
    <cfRule type="expression" dxfId="8317" priority="8312">
      <formula>OR(AU$46="A",AU$46="AES")</formula>
    </cfRule>
    <cfRule type="expression" dxfId="8316" priority="8318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315" priority="8319">
      <formula>OR(AU$46="",AU$46=" ")</formula>
    </cfRule>
    <cfRule type="expression" dxfId="8314" priority="8320">
      <formula>OR(AU$46="M",AU$46="MADI")</formula>
    </cfRule>
    <cfRule type="expression" dxfId="8313" priority="8321">
      <formula>OR(AU$46="D",AU$46="DIS")</formula>
    </cfRule>
    <cfRule type="expression" dxfId="8312" priority="8322">
      <formula>OR(AU$46="S",AU$46="STD")</formula>
    </cfRule>
  </conditionalFormatting>
  <conditionalFormatting sqref="AV62">
    <cfRule type="expression" dxfId="8311" priority="8307">
      <formula>OR(AU$46="FS")</formula>
    </cfRule>
    <cfRule type="expression" dxfId="8310" priority="8309">
      <formula>OR(AU$46="F",AU$46="Fiber")</formula>
    </cfRule>
    <cfRule type="expression" dxfId="8309" priority="8311">
      <formula>OR(AU$46="A",AU$46="AES")</formula>
    </cfRule>
    <cfRule type="expression" dxfId="8308" priority="8313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307" priority="8314">
      <formula>OR(AU$46="",AU$46=" ")</formula>
    </cfRule>
    <cfRule type="expression" dxfId="8306" priority="8315">
      <formula>OR(AU$46="M",AU$46="MADI")</formula>
    </cfRule>
    <cfRule type="expression" dxfId="8305" priority="8316">
      <formula>OR(AU$46="D",AU$46="DIS")</formula>
    </cfRule>
    <cfRule type="expression" dxfId="8304" priority="8317">
      <formula>OR(AU$46="S",AU$46="STD")</formula>
    </cfRule>
  </conditionalFormatting>
  <conditionalFormatting sqref="AU47:AU64">
    <cfRule type="expression" dxfId="8303" priority="8274">
      <formula>OR(AU$46="IPI",AU$46="IP in")</formula>
    </cfRule>
    <cfRule type="expression" dxfId="8302" priority="8291">
      <formula>(AU$46="FS")</formula>
    </cfRule>
    <cfRule type="expression" dxfId="8301" priority="8294">
      <formula>OR(AU$46="F",AU$46="Fiber")</formula>
    </cfRule>
    <cfRule type="expression" dxfId="8300" priority="8296">
      <formula>OR(AU$46="A",AU$46="AES")</formula>
    </cfRule>
    <cfRule type="expression" dxfId="8299" priority="8302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298" priority="8303">
      <formula>OR(AU$46="",AU$46=" ")</formula>
    </cfRule>
    <cfRule type="expression" dxfId="8297" priority="8304">
      <formula>OR(AU$46="M",AU$46="MADI")</formula>
    </cfRule>
    <cfRule type="expression" dxfId="8296" priority="8305">
      <formula>OR(AU$46="D",AU$46="DIS")</formula>
    </cfRule>
    <cfRule type="expression" dxfId="8295" priority="8306">
      <formula>OR(AU$46="S",AU$46="STD")</formula>
    </cfRule>
  </conditionalFormatting>
  <conditionalFormatting sqref="AV47:AV64">
    <cfRule type="expression" dxfId="8294" priority="8273">
      <formula>OR(AU$46="IPI",AU$46="IP in")</formula>
    </cfRule>
    <cfRule type="expression" dxfId="8293" priority="8292">
      <formula>(AU$46="FS")</formula>
    </cfRule>
    <cfRule type="expression" dxfId="8292" priority="8293">
      <formula>OR(AU$46="F",AU$46="Fiber")</formula>
    </cfRule>
    <cfRule type="expression" dxfId="8291" priority="8295">
      <formula>OR(AU$46="A",AU$46="AES")</formula>
    </cfRule>
    <cfRule type="expression" dxfId="8290" priority="8297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289" priority="8298">
      <formula>OR(AU$46="",AU$46=" ")</formula>
    </cfRule>
    <cfRule type="expression" dxfId="8288" priority="8299">
      <formula>OR(AU$46="M",AU$46="MADI")</formula>
    </cfRule>
    <cfRule type="expression" dxfId="8287" priority="8300">
      <formula>OR(AU$46="D",AU$46="DIS")</formula>
    </cfRule>
    <cfRule type="expression" dxfId="8286" priority="8301">
      <formula>OR(AU$46="S",AU$46="STD")</formula>
    </cfRule>
  </conditionalFormatting>
  <conditionalFormatting sqref="AU64 AU62 AU60 AU58 AU56 AU54 AU52 AU50">
    <cfRule type="expression" dxfId="8285" priority="8283">
      <formula>(AU$46="FS")</formula>
    </cfRule>
    <cfRule type="expression" dxfId="8284" priority="8284">
      <formula>OR(AU$46="F",AU$46="Fiber")</formula>
    </cfRule>
    <cfRule type="expression" dxfId="8283" priority="8285">
      <formula>OR(AU$46="A",AU$46="AES")</formula>
    </cfRule>
    <cfRule type="expression" dxfId="8282" priority="8286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281" priority="8287">
      <formula>OR(AU$46="",AU$46=" ")</formula>
    </cfRule>
    <cfRule type="expression" dxfId="8280" priority="8288">
      <formula>OR(AU$46="M",AU$46="MADI")</formula>
    </cfRule>
    <cfRule type="expression" dxfId="8279" priority="8289">
      <formula>OR(AU$46="D",AU$46="DIS")</formula>
    </cfRule>
    <cfRule type="expression" dxfId="8278" priority="8290">
      <formula>OR(AU$46="S",AU$46="STD")</formula>
    </cfRule>
  </conditionalFormatting>
  <conditionalFormatting sqref="AV64 AV62 AV60 AV58 AV56 AV54 AV52 AV50">
    <cfRule type="expression" dxfId="8277" priority="8275">
      <formula>OR(AU$46="FS")</formula>
    </cfRule>
    <cfRule type="expression" dxfId="8276" priority="8276">
      <formula>OR(AU$46="F",AU$46="Fiber")</formula>
    </cfRule>
    <cfRule type="expression" dxfId="8275" priority="8277">
      <formula>OR(AU$46="A",AU$46="AES")</formula>
    </cfRule>
    <cfRule type="expression" dxfId="8274" priority="8278">
      <formula>AND(AU$46&lt;&gt;"FS",AU$46&lt;&gt;"F",AU$46&lt;&gt;"Fiber",AU$46&lt;&gt;"S",AU$46&lt;&gt;"STD",AU$46&lt;&gt;"A",AU$46&lt;&gt;"AES",AU$46&lt;&gt;"D",AU$46&lt;&gt;"DIS",AU$46&lt;&gt;"M",AU$46&lt;&gt;"MADI",AU$46&lt;&gt;"",AU$46&lt;&gt;" ")</formula>
    </cfRule>
    <cfRule type="expression" dxfId="8273" priority="8279">
      <formula>OR(AU$46="",AU$46=" ")</formula>
    </cfRule>
    <cfRule type="expression" dxfId="8272" priority="8280">
      <formula>OR(AU$46="M",AU$46="MADI")</formula>
    </cfRule>
    <cfRule type="expression" dxfId="8271" priority="8281">
      <formula>OR(AU$46="D",AU$46="DIS")</formula>
    </cfRule>
    <cfRule type="expression" dxfId="8270" priority="8282">
      <formula>OR(AU$46="S",AU$46="STD")</formula>
    </cfRule>
  </conditionalFormatting>
  <conditionalFormatting sqref="AS47:AS49 AS51 AS53 AS55 AS57 AS59 AS61 AS63">
    <cfRule type="expression" dxfId="8269" priority="8258">
      <formula>(AS$46="FS")</formula>
    </cfRule>
    <cfRule type="expression" dxfId="8268" priority="8260">
      <formula>OR(AS$46="F",AS$46="Fiber")</formula>
    </cfRule>
    <cfRule type="expression" dxfId="8267" priority="8262">
      <formula>OR(AS$46="A",AS$46="AES")</formula>
    </cfRule>
    <cfRule type="expression" dxfId="8266" priority="8268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265" priority="8269">
      <formula>OR(AS$46="",AS$46=" ")</formula>
    </cfRule>
    <cfRule type="expression" dxfId="8264" priority="8270">
      <formula>OR(AS$46="M",AS$46="MADI")</formula>
    </cfRule>
    <cfRule type="expression" dxfId="8263" priority="8271">
      <formula>OR(AS$46="D",AS$46="DIS")</formula>
    </cfRule>
    <cfRule type="expression" dxfId="8262" priority="8272">
      <formula>OR(AS$46="S",AS$46="STD")</formula>
    </cfRule>
  </conditionalFormatting>
  <conditionalFormatting sqref="AT47:AT49 AT51 AT53 AT55 AT57 AT59 AT61 AT63">
    <cfRule type="expression" dxfId="8261" priority="8257">
      <formula>OR(AS$46="FS")</formula>
    </cfRule>
    <cfRule type="expression" dxfId="8260" priority="8259">
      <formula>OR(AS$46="F",AS$46="Fiber")</formula>
    </cfRule>
    <cfRule type="expression" dxfId="8259" priority="8261">
      <formula>OR(AS$46="A",AS$46="AES")</formula>
    </cfRule>
    <cfRule type="expression" dxfId="8258" priority="8263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257" priority="8264">
      <formula>OR(AS$46="",AS$46=" ")</formula>
    </cfRule>
    <cfRule type="expression" dxfId="8256" priority="8265">
      <formula>OR(AS$46="M",AS$46="MADI")</formula>
    </cfRule>
    <cfRule type="expression" dxfId="8255" priority="8266">
      <formula>OR(AS$46="D",AS$46="DIS")</formula>
    </cfRule>
    <cfRule type="expression" dxfId="8254" priority="8267">
      <formula>OR(AS$46="S",AS$46="STD")</formula>
    </cfRule>
  </conditionalFormatting>
  <conditionalFormatting sqref="AS50">
    <cfRule type="expression" dxfId="8253" priority="8242">
      <formula>(AS$46="FS")</formula>
    </cfRule>
    <cfRule type="expression" dxfId="8252" priority="8244">
      <formula>OR(AS$46="F",AS$46="Fiber")</formula>
    </cfRule>
    <cfRule type="expression" dxfId="8251" priority="8246">
      <formula>OR(AS$46="A",AS$46="AES")</formula>
    </cfRule>
    <cfRule type="expression" dxfId="8250" priority="8252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249" priority="8253">
      <formula>OR(AS$46="",AS$46=" ")</formula>
    </cfRule>
    <cfRule type="expression" dxfId="8248" priority="8254">
      <formula>OR(AS$46="M",AS$46="MADI")</formula>
    </cfRule>
    <cfRule type="expression" dxfId="8247" priority="8255">
      <formula>OR(AS$46="D",AS$46="DIS")</formula>
    </cfRule>
    <cfRule type="expression" dxfId="8246" priority="8256">
      <formula>OR(AS$46="S",AS$46="STD")</formula>
    </cfRule>
  </conditionalFormatting>
  <conditionalFormatting sqref="AT50">
    <cfRule type="expression" dxfId="8245" priority="8241">
      <formula>OR(AS$46="FS")</formula>
    </cfRule>
    <cfRule type="expression" dxfId="8244" priority="8243">
      <formula>OR(AS$46="F",AS$46="Fiber")</formula>
    </cfRule>
    <cfRule type="expression" dxfId="8243" priority="8245">
      <formula>OR(AS$46="A",AS$46="AES")</formula>
    </cfRule>
    <cfRule type="expression" dxfId="8242" priority="8247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241" priority="8248">
      <formula>OR(AS$46="",AS$46=" ")</formula>
    </cfRule>
    <cfRule type="expression" dxfId="8240" priority="8249">
      <formula>OR(AS$46="M",AS$46="MADI")</formula>
    </cfRule>
    <cfRule type="expression" dxfId="8239" priority="8250">
      <formula>OR(AS$46="D",AS$46="DIS")</formula>
    </cfRule>
    <cfRule type="expression" dxfId="8238" priority="8251">
      <formula>OR(AS$46="S",AS$46="STD")</formula>
    </cfRule>
  </conditionalFormatting>
  <conditionalFormatting sqref="AS52">
    <cfRule type="expression" dxfId="8237" priority="8226">
      <formula>(AS$46="FS")</formula>
    </cfRule>
    <cfRule type="expression" dxfId="8236" priority="8228">
      <formula>OR(AS$46="F",AS$46="Fiber")</formula>
    </cfRule>
    <cfRule type="expression" dxfId="8235" priority="8230">
      <formula>OR(AS$46="A",AS$46="AES")</formula>
    </cfRule>
    <cfRule type="expression" dxfId="8234" priority="8236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233" priority="8237">
      <formula>OR(AS$46="",AS$46=" ")</formula>
    </cfRule>
    <cfRule type="expression" dxfId="8232" priority="8238">
      <formula>OR(AS$46="M",AS$46="MADI")</formula>
    </cfRule>
    <cfRule type="expression" dxfId="8231" priority="8239">
      <formula>OR(AS$46="D",AS$46="DIS")</formula>
    </cfRule>
    <cfRule type="expression" dxfId="8230" priority="8240">
      <formula>OR(AS$46="S",AS$46="STD")</formula>
    </cfRule>
  </conditionalFormatting>
  <conditionalFormatting sqref="AT52">
    <cfRule type="expression" dxfId="8229" priority="8225">
      <formula>OR(AS$46="FS")</formula>
    </cfRule>
    <cfRule type="expression" dxfId="8228" priority="8227">
      <formula>OR(AS$46="F",AS$46="Fiber")</formula>
    </cfRule>
    <cfRule type="expression" dxfId="8227" priority="8229">
      <formula>OR(AS$46="A",AS$46="AES")</formula>
    </cfRule>
    <cfRule type="expression" dxfId="8226" priority="8231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225" priority="8232">
      <formula>OR(AS$46="",AS$46=" ")</formula>
    </cfRule>
    <cfRule type="expression" dxfId="8224" priority="8233">
      <formula>OR(AS$46="M",AS$46="MADI")</formula>
    </cfRule>
    <cfRule type="expression" dxfId="8223" priority="8234">
      <formula>OR(AS$46="D",AS$46="DIS")</formula>
    </cfRule>
    <cfRule type="expression" dxfId="8222" priority="8235">
      <formula>OR(AS$46="S",AS$46="STD")</formula>
    </cfRule>
  </conditionalFormatting>
  <conditionalFormatting sqref="AS54">
    <cfRule type="expression" dxfId="8221" priority="8210">
      <formula>(AS$46="FS")</formula>
    </cfRule>
    <cfRule type="expression" dxfId="8220" priority="8212">
      <formula>OR(AS$46="F",AS$46="Fiber")</formula>
    </cfRule>
    <cfRule type="expression" dxfId="8219" priority="8214">
      <formula>OR(AS$46="A",AS$46="AES")</formula>
    </cfRule>
    <cfRule type="expression" dxfId="8218" priority="8220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217" priority="8221">
      <formula>OR(AS$46="",AS$46=" ")</formula>
    </cfRule>
    <cfRule type="expression" dxfId="8216" priority="8222">
      <formula>OR(AS$46="M",AS$46="MADI")</formula>
    </cfRule>
    <cfRule type="expression" dxfId="8215" priority="8223">
      <formula>OR(AS$46="D",AS$46="DIS")</formula>
    </cfRule>
    <cfRule type="expression" dxfId="8214" priority="8224">
      <formula>OR(AS$46="S",AS$46="STD")</formula>
    </cfRule>
  </conditionalFormatting>
  <conditionalFormatting sqref="AT54">
    <cfRule type="expression" dxfId="8213" priority="8209">
      <formula>OR(AS$46="FS")</formula>
    </cfRule>
    <cfRule type="expression" dxfId="8212" priority="8211">
      <formula>OR(AS$46="F",AS$46="Fiber")</formula>
    </cfRule>
    <cfRule type="expression" dxfId="8211" priority="8213">
      <formula>OR(AS$46="A",AS$46="AES")</formula>
    </cfRule>
    <cfRule type="expression" dxfId="8210" priority="8215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209" priority="8216">
      <formula>OR(AS$46="",AS$46=" ")</formula>
    </cfRule>
    <cfRule type="expression" dxfId="8208" priority="8217">
      <formula>OR(AS$46="M",AS$46="MADI")</formula>
    </cfRule>
    <cfRule type="expression" dxfId="8207" priority="8218">
      <formula>OR(AS$46="D",AS$46="DIS")</formula>
    </cfRule>
    <cfRule type="expression" dxfId="8206" priority="8219">
      <formula>OR(AS$46="S",AS$46="STD")</formula>
    </cfRule>
  </conditionalFormatting>
  <conditionalFormatting sqref="AS56">
    <cfRule type="expression" dxfId="8205" priority="8194">
      <formula>(AS$46="FS")</formula>
    </cfRule>
    <cfRule type="expression" dxfId="8204" priority="8196">
      <formula>OR(AS$46="F",AS$46="Fiber")</formula>
    </cfRule>
    <cfRule type="expression" dxfId="8203" priority="8198">
      <formula>OR(AS$46="A",AS$46="AES")</formula>
    </cfRule>
    <cfRule type="expression" dxfId="8202" priority="8204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201" priority="8205">
      <formula>OR(AS$46="",AS$46=" ")</formula>
    </cfRule>
    <cfRule type="expression" dxfId="8200" priority="8206">
      <formula>OR(AS$46="M",AS$46="MADI")</formula>
    </cfRule>
    <cfRule type="expression" dxfId="8199" priority="8207">
      <formula>OR(AS$46="D",AS$46="DIS")</formula>
    </cfRule>
    <cfRule type="expression" dxfId="8198" priority="8208">
      <formula>OR(AS$46="S",AS$46="STD")</formula>
    </cfRule>
  </conditionalFormatting>
  <conditionalFormatting sqref="AT56">
    <cfRule type="expression" dxfId="8197" priority="8193">
      <formula>OR(AS$46="FS")</formula>
    </cfRule>
    <cfRule type="expression" dxfId="8196" priority="8195">
      <formula>OR(AS$46="F",AS$46="Fiber")</formula>
    </cfRule>
    <cfRule type="expression" dxfId="8195" priority="8197">
      <formula>OR(AS$46="A",AS$46="AES")</formula>
    </cfRule>
    <cfRule type="expression" dxfId="8194" priority="8199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193" priority="8200">
      <formula>OR(AS$46="",AS$46=" ")</formula>
    </cfRule>
    <cfRule type="expression" dxfId="8192" priority="8201">
      <formula>OR(AS$46="M",AS$46="MADI")</formula>
    </cfRule>
    <cfRule type="expression" dxfId="8191" priority="8202">
      <formula>OR(AS$46="D",AS$46="DIS")</formula>
    </cfRule>
    <cfRule type="expression" dxfId="8190" priority="8203">
      <formula>OR(AS$46="S",AS$46="STD")</formula>
    </cfRule>
  </conditionalFormatting>
  <conditionalFormatting sqref="AS58">
    <cfRule type="expression" dxfId="8189" priority="8178">
      <formula>(AS$46="FS")</formula>
    </cfRule>
    <cfRule type="expression" dxfId="8188" priority="8180">
      <formula>OR(AS$46="F",AS$46="Fiber")</formula>
    </cfRule>
    <cfRule type="expression" dxfId="8187" priority="8182">
      <formula>OR(AS$46="A",AS$46="AES")</formula>
    </cfRule>
    <cfRule type="expression" dxfId="8186" priority="8188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185" priority="8189">
      <formula>OR(AS$46="",AS$46=" ")</formula>
    </cfRule>
    <cfRule type="expression" dxfId="8184" priority="8190">
      <formula>OR(AS$46="M",AS$46="MADI")</formula>
    </cfRule>
    <cfRule type="expression" dxfId="8183" priority="8191">
      <formula>OR(AS$46="D",AS$46="DIS")</formula>
    </cfRule>
    <cfRule type="expression" dxfId="8182" priority="8192">
      <formula>OR(AS$46="S",AS$46="STD")</formula>
    </cfRule>
  </conditionalFormatting>
  <conditionalFormatting sqref="AT58">
    <cfRule type="expression" dxfId="8181" priority="8177">
      <formula>OR(AS$46="FS")</formula>
    </cfRule>
    <cfRule type="expression" dxfId="8180" priority="8179">
      <formula>OR(AS$46="F",AS$46="Fiber")</formula>
    </cfRule>
    <cfRule type="expression" dxfId="8179" priority="8181">
      <formula>OR(AS$46="A",AS$46="AES")</formula>
    </cfRule>
    <cfRule type="expression" dxfId="8178" priority="8183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177" priority="8184">
      <formula>OR(AS$46="",AS$46=" ")</formula>
    </cfRule>
    <cfRule type="expression" dxfId="8176" priority="8185">
      <formula>OR(AS$46="M",AS$46="MADI")</formula>
    </cfRule>
    <cfRule type="expression" dxfId="8175" priority="8186">
      <formula>OR(AS$46="D",AS$46="DIS")</formula>
    </cfRule>
    <cfRule type="expression" dxfId="8174" priority="8187">
      <formula>OR(AS$46="S",AS$46="STD")</formula>
    </cfRule>
  </conditionalFormatting>
  <conditionalFormatting sqref="AS60">
    <cfRule type="expression" dxfId="8173" priority="8162">
      <formula>(AS$46="FS")</formula>
    </cfRule>
    <cfRule type="expression" dxfId="8172" priority="8164">
      <formula>OR(AS$46="F",AS$46="Fiber")</formula>
    </cfRule>
    <cfRule type="expression" dxfId="8171" priority="8166">
      <formula>OR(AS$46="A",AS$46="AES")</formula>
    </cfRule>
    <cfRule type="expression" dxfId="8170" priority="8172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169" priority="8173">
      <formula>OR(AS$46="",AS$46=" ")</formula>
    </cfRule>
    <cfRule type="expression" dxfId="8168" priority="8174">
      <formula>OR(AS$46="M",AS$46="MADI")</formula>
    </cfRule>
    <cfRule type="expression" dxfId="8167" priority="8175">
      <formula>OR(AS$46="D",AS$46="DIS")</formula>
    </cfRule>
    <cfRule type="expression" dxfId="8166" priority="8176">
      <formula>OR(AS$46="S",AS$46="STD")</formula>
    </cfRule>
  </conditionalFormatting>
  <conditionalFormatting sqref="AT60">
    <cfRule type="expression" dxfId="8165" priority="8161">
      <formula>OR(AS$46="FS")</formula>
    </cfRule>
    <cfRule type="expression" dxfId="8164" priority="8163">
      <formula>OR(AS$46="F",AS$46="Fiber")</formula>
    </cfRule>
    <cfRule type="expression" dxfId="8163" priority="8165">
      <formula>OR(AS$46="A",AS$46="AES")</formula>
    </cfRule>
    <cfRule type="expression" dxfId="8162" priority="8167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161" priority="8168">
      <formula>OR(AS$46="",AS$46=" ")</formula>
    </cfRule>
    <cfRule type="expression" dxfId="8160" priority="8169">
      <formula>OR(AS$46="M",AS$46="MADI")</formula>
    </cfRule>
    <cfRule type="expression" dxfId="8159" priority="8170">
      <formula>OR(AS$46="D",AS$46="DIS")</formula>
    </cfRule>
    <cfRule type="expression" dxfId="8158" priority="8171">
      <formula>OR(AS$46="S",AS$46="STD")</formula>
    </cfRule>
  </conditionalFormatting>
  <conditionalFormatting sqref="AS62">
    <cfRule type="expression" dxfId="8157" priority="8146">
      <formula>(AS$46="FS")</formula>
    </cfRule>
    <cfRule type="expression" dxfId="8156" priority="8148">
      <formula>OR(AS$46="F",AS$46="Fiber")</formula>
    </cfRule>
    <cfRule type="expression" dxfId="8155" priority="8150">
      <formula>OR(AS$46="A",AS$46="AES")</formula>
    </cfRule>
    <cfRule type="expression" dxfId="8154" priority="8156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153" priority="8157">
      <formula>OR(AS$46="",AS$46=" ")</formula>
    </cfRule>
    <cfRule type="expression" dxfId="8152" priority="8158">
      <formula>OR(AS$46="M",AS$46="MADI")</formula>
    </cfRule>
    <cfRule type="expression" dxfId="8151" priority="8159">
      <formula>OR(AS$46="D",AS$46="DIS")</formula>
    </cfRule>
    <cfRule type="expression" dxfId="8150" priority="8160">
      <formula>OR(AS$46="S",AS$46="STD")</formula>
    </cfRule>
  </conditionalFormatting>
  <conditionalFormatting sqref="AT62">
    <cfRule type="expression" dxfId="8149" priority="8145">
      <formula>OR(AS$46="FS")</formula>
    </cfRule>
    <cfRule type="expression" dxfId="8148" priority="8147">
      <formula>OR(AS$46="F",AS$46="Fiber")</formula>
    </cfRule>
    <cfRule type="expression" dxfId="8147" priority="8149">
      <formula>OR(AS$46="A",AS$46="AES")</formula>
    </cfRule>
    <cfRule type="expression" dxfId="8146" priority="8151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145" priority="8152">
      <formula>OR(AS$46="",AS$46=" ")</formula>
    </cfRule>
    <cfRule type="expression" dxfId="8144" priority="8153">
      <formula>OR(AS$46="M",AS$46="MADI")</formula>
    </cfRule>
    <cfRule type="expression" dxfId="8143" priority="8154">
      <formula>OR(AS$46="D",AS$46="DIS")</formula>
    </cfRule>
    <cfRule type="expression" dxfId="8142" priority="8155">
      <formula>OR(AS$46="S",AS$46="STD")</formula>
    </cfRule>
  </conditionalFormatting>
  <conditionalFormatting sqref="AS47:AS64">
    <cfRule type="expression" dxfId="8141" priority="8112">
      <formula>OR(AS$46="IPI",AS$46="IP in")</formula>
    </cfRule>
    <cfRule type="expression" dxfId="8140" priority="8129">
      <formula>(AS$46="FS")</formula>
    </cfRule>
    <cfRule type="expression" dxfId="8139" priority="8132">
      <formula>OR(AS$46="F",AS$46="Fiber")</formula>
    </cfRule>
    <cfRule type="expression" dxfId="8138" priority="8134">
      <formula>OR(AS$46="A",AS$46="AES")</formula>
    </cfRule>
    <cfRule type="expression" dxfId="8137" priority="8140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136" priority="8141">
      <formula>OR(AS$46="",AS$46=" ")</formula>
    </cfRule>
    <cfRule type="expression" dxfId="8135" priority="8142">
      <formula>OR(AS$46="M",AS$46="MADI")</formula>
    </cfRule>
    <cfRule type="expression" dxfId="8134" priority="8143">
      <formula>OR(AS$46="D",AS$46="DIS")</formula>
    </cfRule>
    <cfRule type="expression" dxfId="8133" priority="8144">
      <formula>OR(AS$46="S",AS$46="STD")</formula>
    </cfRule>
  </conditionalFormatting>
  <conditionalFormatting sqref="AT47:AT64">
    <cfRule type="expression" dxfId="8132" priority="8111">
      <formula>OR(AS$46="IPI",AS$46="IP in")</formula>
    </cfRule>
    <cfRule type="expression" dxfId="8131" priority="8130">
      <formula>(AS$46="FS")</formula>
    </cfRule>
    <cfRule type="expression" dxfId="8130" priority="8131">
      <formula>OR(AS$46="F",AS$46="Fiber")</formula>
    </cfRule>
    <cfRule type="expression" dxfId="8129" priority="8133">
      <formula>OR(AS$46="A",AS$46="AES")</formula>
    </cfRule>
    <cfRule type="expression" dxfId="8128" priority="8135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127" priority="8136">
      <formula>OR(AS$46="",AS$46=" ")</formula>
    </cfRule>
    <cfRule type="expression" dxfId="8126" priority="8137">
      <formula>OR(AS$46="M",AS$46="MADI")</formula>
    </cfRule>
    <cfRule type="expression" dxfId="8125" priority="8138">
      <formula>OR(AS$46="D",AS$46="DIS")</formula>
    </cfRule>
    <cfRule type="expression" dxfId="8124" priority="8139">
      <formula>OR(AS$46="S",AS$46="STD")</formula>
    </cfRule>
  </conditionalFormatting>
  <conditionalFormatting sqref="AS64 AS62 AS60 AS58 AS56 AS54 AS52 AS50">
    <cfRule type="expression" dxfId="8123" priority="8121">
      <formula>(AS$46="FS")</formula>
    </cfRule>
    <cfRule type="expression" dxfId="8122" priority="8122">
      <formula>OR(AS$46="F",AS$46="Fiber")</formula>
    </cfRule>
    <cfRule type="expression" dxfId="8121" priority="8123">
      <formula>OR(AS$46="A",AS$46="AES")</formula>
    </cfRule>
    <cfRule type="expression" dxfId="8120" priority="8124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119" priority="8125">
      <formula>OR(AS$46="",AS$46=" ")</formula>
    </cfRule>
    <cfRule type="expression" dxfId="8118" priority="8126">
      <formula>OR(AS$46="M",AS$46="MADI")</formula>
    </cfRule>
    <cfRule type="expression" dxfId="8117" priority="8127">
      <formula>OR(AS$46="D",AS$46="DIS")</formula>
    </cfRule>
    <cfRule type="expression" dxfId="8116" priority="8128">
      <formula>OR(AS$46="S",AS$46="STD")</formula>
    </cfRule>
  </conditionalFormatting>
  <conditionalFormatting sqref="AT64 AT62 AT60 AT58 AT56 AT54 AT52 AT50">
    <cfRule type="expression" dxfId="8115" priority="8113">
      <formula>OR(AS$46="FS")</formula>
    </cfRule>
    <cfRule type="expression" dxfId="8114" priority="8114">
      <formula>OR(AS$46="F",AS$46="Fiber")</formula>
    </cfRule>
    <cfRule type="expression" dxfId="8113" priority="8115">
      <formula>OR(AS$46="A",AS$46="AES")</formula>
    </cfRule>
    <cfRule type="expression" dxfId="8112" priority="8116">
      <formula>AND(AS$46&lt;&gt;"FS",AS$46&lt;&gt;"F",AS$46&lt;&gt;"Fiber",AS$46&lt;&gt;"S",AS$46&lt;&gt;"STD",AS$46&lt;&gt;"A",AS$46&lt;&gt;"AES",AS$46&lt;&gt;"D",AS$46&lt;&gt;"DIS",AS$46&lt;&gt;"M",AS$46&lt;&gt;"MADI",AS$46&lt;&gt;"",AS$46&lt;&gt;" ")</formula>
    </cfRule>
    <cfRule type="expression" dxfId="8111" priority="8117">
      <formula>OR(AS$46="",AS$46=" ")</formula>
    </cfRule>
    <cfRule type="expression" dxfId="8110" priority="8118">
      <formula>OR(AS$46="M",AS$46="MADI")</formula>
    </cfRule>
    <cfRule type="expression" dxfId="8109" priority="8119">
      <formula>OR(AS$46="D",AS$46="DIS")</formula>
    </cfRule>
    <cfRule type="expression" dxfId="8108" priority="8120">
      <formula>OR(AS$46="S",AS$46="STD")</formula>
    </cfRule>
  </conditionalFormatting>
  <conditionalFormatting sqref="AQ47:AQ49 AQ51 AQ53 AQ55 AQ57 AQ59 AQ61 AQ63">
    <cfRule type="expression" dxfId="8107" priority="8096">
      <formula>(AQ$46="FS")</formula>
    </cfRule>
    <cfRule type="expression" dxfId="8106" priority="8098">
      <formula>OR(AQ$46="F",AQ$46="Fiber")</formula>
    </cfRule>
    <cfRule type="expression" dxfId="8105" priority="8100">
      <formula>OR(AQ$46="A",AQ$46="AES")</formula>
    </cfRule>
    <cfRule type="expression" dxfId="8104" priority="8106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8103" priority="8107">
      <formula>OR(AQ$46="",AQ$46=" ")</formula>
    </cfRule>
    <cfRule type="expression" dxfId="8102" priority="8108">
      <formula>OR(AQ$46="M",AQ$46="MADI")</formula>
    </cfRule>
    <cfRule type="expression" dxfId="8101" priority="8109">
      <formula>OR(AQ$46="D",AQ$46="DIS")</formula>
    </cfRule>
    <cfRule type="expression" dxfId="8100" priority="8110">
      <formula>OR(AQ$46="S",AQ$46="STD")</formula>
    </cfRule>
  </conditionalFormatting>
  <conditionalFormatting sqref="AR47:AR49 AR51 AR53 AR55 AR57 AR59 AR61 AR63">
    <cfRule type="expression" dxfId="8099" priority="8095">
      <formula>OR(AQ$46="FS")</formula>
    </cfRule>
    <cfRule type="expression" dxfId="8098" priority="8097">
      <formula>OR(AQ$46="F",AQ$46="Fiber")</formula>
    </cfRule>
    <cfRule type="expression" dxfId="8097" priority="8099">
      <formula>OR(AQ$46="A",AQ$46="AES")</formula>
    </cfRule>
    <cfRule type="expression" dxfId="8096" priority="8101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8095" priority="8102">
      <formula>OR(AQ$46="",AQ$46=" ")</formula>
    </cfRule>
    <cfRule type="expression" dxfId="8094" priority="8103">
      <formula>OR(AQ$46="M",AQ$46="MADI")</formula>
    </cfRule>
    <cfRule type="expression" dxfId="8093" priority="8104">
      <formula>OR(AQ$46="D",AQ$46="DIS")</formula>
    </cfRule>
    <cfRule type="expression" dxfId="8092" priority="8105">
      <formula>OR(AQ$46="S",AQ$46="STD")</formula>
    </cfRule>
  </conditionalFormatting>
  <conditionalFormatting sqref="AQ50">
    <cfRule type="expression" dxfId="8091" priority="8080">
      <formula>(AQ$46="FS")</formula>
    </cfRule>
    <cfRule type="expression" dxfId="8090" priority="8082">
      <formula>OR(AQ$46="F",AQ$46="Fiber")</formula>
    </cfRule>
    <cfRule type="expression" dxfId="8089" priority="8084">
      <formula>OR(AQ$46="A",AQ$46="AES")</formula>
    </cfRule>
    <cfRule type="expression" dxfId="8088" priority="8090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8087" priority="8091">
      <formula>OR(AQ$46="",AQ$46=" ")</formula>
    </cfRule>
    <cfRule type="expression" dxfId="8086" priority="8092">
      <formula>OR(AQ$46="M",AQ$46="MADI")</formula>
    </cfRule>
    <cfRule type="expression" dxfId="8085" priority="8093">
      <formula>OR(AQ$46="D",AQ$46="DIS")</formula>
    </cfRule>
    <cfRule type="expression" dxfId="8084" priority="8094">
      <formula>OR(AQ$46="S",AQ$46="STD")</formula>
    </cfRule>
  </conditionalFormatting>
  <conditionalFormatting sqref="AR50">
    <cfRule type="expression" dxfId="8083" priority="8079">
      <formula>OR(AQ$46="FS")</formula>
    </cfRule>
    <cfRule type="expression" dxfId="8082" priority="8081">
      <formula>OR(AQ$46="F",AQ$46="Fiber")</formula>
    </cfRule>
    <cfRule type="expression" dxfId="8081" priority="8083">
      <formula>OR(AQ$46="A",AQ$46="AES")</formula>
    </cfRule>
    <cfRule type="expression" dxfId="8080" priority="8085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8079" priority="8086">
      <formula>OR(AQ$46="",AQ$46=" ")</formula>
    </cfRule>
    <cfRule type="expression" dxfId="8078" priority="8087">
      <formula>OR(AQ$46="M",AQ$46="MADI")</formula>
    </cfRule>
    <cfRule type="expression" dxfId="8077" priority="8088">
      <formula>OR(AQ$46="D",AQ$46="DIS")</formula>
    </cfRule>
    <cfRule type="expression" dxfId="8076" priority="8089">
      <formula>OR(AQ$46="S",AQ$46="STD")</formula>
    </cfRule>
  </conditionalFormatting>
  <conditionalFormatting sqref="AQ52">
    <cfRule type="expression" dxfId="8075" priority="8064">
      <formula>(AQ$46="FS")</formula>
    </cfRule>
    <cfRule type="expression" dxfId="8074" priority="8066">
      <formula>OR(AQ$46="F",AQ$46="Fiber")</formula>
    </cfRule>
    <cfRule type="expression" dxfId="8073" priority="8068">
      <formula>OR(AQ$46="A",AQ$46="AES")</formula>
    </cfRule>
    <cfRule type="expression" dxfId="8072" priority="8074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8071" priority="8075">
      <formula>OR(AQ$46="",AQ$46=" ")</formula>
    </cfRule>
    <cfRule type="expression" dxfId="8070" priority="8076">
      <formula>OR(AQ$46="M",AQ$46="MADI")</formula>
    </cfRule>
    <cfRule type="expression" dxfId="8069" priority="8077">
      <formula>OR(AQ$46="D",AQ$46="DIS")</formula>
    </cfRule>
    <cfRule type="expression" dxfId="8068" priority="8078">
      <formula>OR(AQ$46="S",AQ$46="STD")</formula>
    </cfRule>
  </conditionalFormatting>
  <conditionalFormatting sqref="AR52">
    <cfRule type="expression" dxfId="8067" priority="8063">
      <formula>OR(AQ$46="FS")</formula>
    </cfRule>
    <cfRule type="expression" dxfId="8066" priority="8065">
      <formula>OR(AQ$46="F",AQ$46="Fiber")</formula>
    </cfRule>
    <cfRule type="expression" dxfId="8065" priority="8067">
      <formula>OR(AQ$46="A",AQ$46="AES")</formula>
    </cfRule>
    <cfRule type="expression" dxfId="8064" priority="8069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8063" priority="8070">
      <formula>OR(AQ$46="",AQ$46=" ")</formula>
    </cfRule>
    <cfRule type="expression" dxfId="8062" priority="8071">
      <formula>OR(AQ$46="M",AQ$46="MADI")</formula>
    </cfRule>
    <cfRule type="expression" dxfId="8061" priority="8072">
      <formula>OR(AQ$46="D",AQ$46="DIS")</formula>
    </cfRule>
    <cfRule type="expression" dxfId="8060" priority="8073">
      <formula>OR(AQ$46="S",AQ$46="STD")</formula>
    </cfRule>
  </conditionalFormatting>
  <conditionalFormatting sqref="AQ54">
    <cfRule type="expression" dxfId="8059" priority="8048">
      <formula>(AQ$46="FS")</formula>
    </cfRule>
    <cfRule type="expression" dxfId="8058" priority="8050">
      <formula>OR(AQ$46="F",AQ$46="Fiber")</formula>
    </cfRule>
    <cfRule type="expression" dxfId="8057" priority="8052">
      <formula>OR(AQ$46="A",AQ$46="AES")</formula>
    </cfRule>
    <cfRule type="expression" dxfId="8056" priority="8058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8055" priority="8059">
      <formula>OR(AQ$46="",AQ$46=" ")</formula>
    </cfRule>
    <cfRule type="expression" dxfId="8054" priority="8060">
      <formula>OR(AQ$46="M",AQ$46="MADI")</formula>
    </cfRule>
    <cfRule type="expression" dxfId="8053" priority="8061">
      <formula>OR(AQ$46="D",AQ$46="DIS")</formula>
    </cfRule>
    <cfRule type="expression" dxfId="8052" priority="8062">
      <formula>OR(AQ$46="S",AQ$46="STD")</formula>
    </cfRule>
  </conditionalFormatting>
  <conditionalFormatting sqref="AR54">
    <cfRule type="expression" dxfId="8051" priority="8047">
      <formula>OR(AQ$46="FS")</formula>
    </cfRule>
    <cfRule type="expression" dxfId="8050" priority="8049">
      <formula>OR(AQ$46="F",AQ$46="Fiber")</formula>
    </cfRule>
    <cfRule type="expression" dxfId="8049" priority="8051">
      <formula>OR(AQ$46="A",AQ$46="AES")</formula>
    </cfRule>
    <cfRule type="expression" dxfId="8048" priority="8053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8047" priority="8054">
      <formula>OR(AQ$46="",AQ$46=" ")</formula>
    </cfRule>
    <cfRule type="expression" dxfId="8046" priority="8055">
      <formula>OR(AQ$46="M",AQ$46="MADI")</formula>
    </cfRule>
    <cfRule type="expression" dxfId="8045" priority="8056">
      <formula>OR(AQ$46="D",AQ$46="DIS")</formula>
    </cfRule>
    <cfRule type="expression" dxfId="8044" priority="8057">
      <formula>OR(AQ$46="S",AQ$46="STD")</formula>
    </cfRule>
  </conditionalFormatting>
  <conditionalFormatting sqref="AQ56">
    <cfRule type="expression" dxfId="8043" priority="8032">
      <formula>(AQ$46="FS")</formula>
    </cfRule>
    <cfRule type="expression" dxfId="8042" priority="8034">
      <formula>OR(AQ$46="F",AQ$46="Fiber")</formula>
    </cfRule>
    <cfRule type="expression" dxfId="8041" priority="8036">
      <formula>OR(AQ$46="A",AQ$46="AES")</formula>
    </cfRule>
    <cfRule type="expression" dxfId="8040" priority="8042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8039" priority="8043">
      <formula>OR(AQ$46="",AQ$46=" ")</formula>
    </cfRule>
    <cfRule type="expression" dxfId="8038" priority="8044">
      <formula>OR(AQ$46="M",AQ$46="MADI")</formula>
    </cfRule>
    <cfRule type="expression" dxfId="8037" priority="8045">
      <formula>OR(AQ$46="D",AQ$46="DIS")</formula>
    </cfRule>
    <cfRule type="expression" dxfId="8036" priority="8046">
      <formula>OR(AQ$46="S",AQ$46="STD")</formula>
    </cfRule>
  </conditionalFormatting>
  <conditionalFormatting sqref="AR56">
    <cfRule type="expression" dxfId="8035" priority="8031">
      <formula>OR(AQ$46="FS")</formula>
    </cfRule>
    <cfRule type="expression" dxfId="8034" priority="8033">
      <formula>OR(AQ$46="F",AQ$46="Fiber")</formula>
    </cfRule>
    <cfRule type="expression" dxfId="8033" priority="8035">
      <formula>OR(AQ$46="A",AQ$46="AES")</formula>
    </cfRule>
    <cfRule type="expression" dxfId="8032" priority="8037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8031" priority="8038">
      <formula>OR(AQ$46="",AQ$46=" ")</formula>
    </cfRule>
    <cfRule type="expression" dxfId="8030" priority="8039">
      <formula>OR(AQ$46="M",AQ$46="MADI")</formula>
    </cfRule>
    <cfRule type="expression" dxfId="8029" priority="8040">
      <formula>OR(AQ$46="D",AQ$46="DIS")</formula>
    </cfRule>
    <cfRule type="expression" dxfId="8028" priority="8041">
      <formula>OR(AQ$46="S",AQ$46="STD")</formula>
    </cfRule>
  </conditionalFormatting>
  <conditionalFormatting sqref="AQ58">
    <cfRule type="expression" dxfId="8027" priority="8016">
      <formula>(AQ$46="FS")</formula>
    </cfRule>
    <cfRule type="expression" dxfId="8026" priority="8018">
      <formula>OR(AQ$46="F",AQ$46="Fiber")</formula>
    </cfRule>
    <cfRule type="expression" dxfId="8025" priority="8020">
      <formula>OR(AQ$46="A",AQ$46="AES")</formula>
    </cfRule>
    <cfRule type="expression" dxfId="8024" priority="8026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8023" priority="8027">
      <formula>OR(AQ$46="",AQ$46=" ")</formula>
    </cfRule>
    <cfRule type="expression" dxfId="8022" priority="8028">
      <formula>OR(AQ$46="M",AQ$46="MADI")</formula>
    </cfRule>
    <cfRule type="expression" dxfId="8021" priority="8029">
      <formula>OR(AQ$46="D",AQ$46="DIS")</formula>
    </cfRule>
    <cfRule type="expression" dxfId="8020" priority="8030">
      <formula>OR(AQ$46="S",AQ$46="STD")</formula>
    </cfRule>
  </conditionalFormatting>
  <conditionalFormatting sqref="AR58">
    <cfRule type="expression" dxfId="8019" priority="8015">
      <formula>OR(AQ$46="FS")</formula>
    </cfRule>
    <cfRule type="expression" dxfId="8018" priority="8017">
      <formula>OR(AQ$46="F",AQ$46="Fiber")</formula>
    </cfRule>
    <cfRule type="expression" dxfId="8017" priority="8019">
      <formula>OR(AQ$46="A",AQ$46="AES")</formula>
    </cfRule>
    <cfRule type="expression" dxfId="8016" priority="8021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8015" priority="8022">
      <formula>OR(AQ$46="",AQ$46=" ")</formula>
    </cfRule>
    <cfRule type="expression" dxfId="8014" priority="8023">
      <formula>OR(AQ$46="M",AQ$46="MADI")</formula>
    </cfRule>
    <cfRule type="expression" dxfId="8013" priority="8024">
      <formula>OR(AQ$46="D",AQ$46="DIS")</formula>
    </cfRule>
    <cfRule type="expression" dxfId="8012" priority="8025">
      <formula>OR(AQ$46="S",AQ$46="STD")</formula>
    </cfRule>
  </conditionalFormatting>
  <conditionalFormatting sqref="AQ60">
    <cfRule type="expression" dxfId="8011" priority="8000">
      <formula>(AQ$46="FS")</formula>
    </cfRule>
    <cfRule type="expression" dxfId="8010" priority="8002">
      <formula>OR(AQ$46="F",AQ$46="Fiber")</formula>
    </cfRule>
    <cfRule type="expression" dxfId="8009" priority="8004">
      <formula>OR(AQ$46="A",AQ$46="AES")</formula>
    </cfRule>
    <cfRule type="expression" dxfId="8008" priority="8010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8007" priority="8011">
      <formula>OR(AQ$46="",AQ$46=" ")</formula>
    </cfRule>
    <cfRule type="expression" dxfId="8006" priority="8012">
      <formula>OR(AQ$46="M",AQ$46="MADI")</formula>
    </cfRule>
    <cfRule type="expression" dxfId="8005" priority="8013">
      <formula>OR(AQ$46="D",AQ$46="DIS")</formula>
    </cfRule>
    <cfRule type="expression" dxfId="8004" priority="8014">
      <formula>OR(AQ$46="S",AQ$46="STD")</formula>
    </cfRule>
  </conditionalFormatting>
  <conditionalFormatting sqref="AR60">
    <cfRule type="expression" dxfId="8003" priority="7999">
      <formula>OR(AQ$46="FS")</formula>
    </cfRule>
    <cfRule type="expression" dxfId="8002" priority="8001">
      <formula>OR(AQ$46="F",AQ$46="Fiber")</formula>
    </cfRule>
    <cfRule type="expression" dxfId="8001" priority="8003">
      <formula>OR(AQ$46="A",AQ$46="AES")</formula>
    </cfRule>
    <cfRule type="expression" dxfId="8000" priority="8005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999" priority="8006">
      <formula>OR(AQ$46="",AQ$46=" ")</formula>
    </cfRule>
    <cfRule type="expression" dxfId="7998" priority="8007">
      <formula>OR(AQ$46="M",AQ$46="MADI")</formula>
    </cfRule>
    <cfRule type="expression" dxfId="7997" priority="8008">
      <formula>OR(AQ$46="D",AQ$46="DIS")</formula>
    </cfRule>
    <cfRule type="expression" dxfId="7996" priority="8009">
      <formula>OR(AQ$46="S",AQ$46="STD")</formula>
    </cfRule>
  </conditionalFormatting>
  <conditionalFormatting sqref="AQ62">
    <cfRule type="expression" dxfId="7995" priority="7984">
      <formula>(AQ$46="FS")</formula>
    </cfRule>
    <cfRule type="expression" dxfId="7994" priority="7986">
      <formula>OR(AQ$46="F",AQ$46="Fiber")</formula>
    </cfRule>
    <cfRule type="expression" dxfId="7993" priority="7988">
      <formula>OR(AQ$46="A",AQ$46="AES")</formula>
    </cfRule>
    <cfRule type="expression" dxfId="7992" priority="7994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991" priority="7995">
      <formula>OR(AQ$46="",AQ$46=" ")</formula>
    </cfRule>
    <cfRule type="expression" dxfId="7990" priority="7996">
      <formula>OR(AQ$46="M",AQ$46="MADI")</formula>
    </cfRule>
    <cfRule type="expression" dxfId="7989" priority="7997">
      <formula>OR(AQ$46="D",AQ$46="DIS")</formula>
    </cfRule>
    <cfRule type="expression" dxfId="7988" priority="7998">
      <formula>OR(AQ$46="S",AQ$46="STD")</formula>
    </cfRule>
  </conditionalFormatting>
  <conditionalFormatting sqref="AR62">
    <cfRule type="expression" dxfId="7987" priority="7983">
      <formula>OR(AQ$46="FS")</formula>
    </cfRule>
    <cfRule type="expression" dxfId="7986" priority="7985">
      <formula>OR(AQ$46="F",AQ$46="Fiber")</formula>
    </cfRule>
    <cfRule type="expression" dxfId="7985" priority="7987">
      <formula>OR(AQ$46="A",AQ$46="AES")</formula>
    </cfRule>
    <cfRule type="expression" dxfId="7984" priority="7989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983" priority="7990">
      <formula>OR(AQ$46="",AQ$46=" ")</formula>
    </cfRule>
    <cfRule type="expression" dxfId="7982" priority="7991">
      <formula>OR(AQ$46="M",AQ$46="MADI")</formula>
    </cfRule>
    <cfRule type="expression" dxfId="7981" priority="7992">
      <formula>OR(AQ$46="D",AQ$46="DIS")</formula>
    </cfRule>
    <cfRule type="expression" dxfId="7980" priority="7993">
      <formula>OR(AQ$46="S",AQ$46="STD")</formula>
    </cfRule>
  </conditionalFormatting>
  <conditionalFormatting sqref="AQ47:AQ64">
    <cfRule type="expression" dxfId="7979" priority="7950">
      <formula>OR(AQ$46="IPI",AQ$46="IP in")</formula>
    </cfRule>
    <cfRule type="expression" dxfId="7978" priority="7967">
      <formula>(AQ$46="FS")</formula>
    </cfRule>
    <cfRule type="expression" dxfId="7977" priority="7970">
      <formula>OR(AQ$46="F",AQ$46="Fiber")</formula>
    </cfRule>
    <cfRule type="expression" dxfId="7976" priority="7972">
      <formula>OR(AQ$46="A",AQ$46="AES")</formula>
    </cfRule>
    <cfRule type="expression" dxfId="7975" priority="7978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974" priority="7979">
      <formula>OR(AQ$46="",AQ$46=" ")</formula>
    </cfRule>
    <cfRule type="expression" dxfId="7973" priority="7980">
      <formula>OR(AQ$46="M",AQ$46="MADI")</formula>
    </cfRule>
    <cfRule type="expression" dxfId="7972" priority="7981">
      <formula>OR(AQ$46="D",AQ$46="DIS")</formula>
    </cfRule>
    <cfRule type="expression" dxfId="7971" priority="7982">
      <formula>OR(AQ$46="S",AQ$46="STD")</formula>
    </cfRule>
  </conditionalFormatting>
  <conditionalFormatting sqref="AR47:AR64">
    <cfRule type="expression" dxfId="7970" priority="7949">
      <formula>OR(AQ$46="IPI",AQ$46="IP in")</formula>
    </cfRule>
    <cfRule type="expression" dxfId="7969" priority="7968">
      <formula>(AQ$46="FS")</formula>
    </cfRule>
    <cfRule type="expression" dxfId="7968" priority="7969">
      <formula>OR(AQ$46="F",AQ$46="Fiber")</formula>
    </cfRule>
    <cfRule type="expression" dxfId="7967" priority="7971">
      <formula>OR(AQ$46="A",AQ$46="AES")</formula>
    </cfRule>
    <cfRule type="expression" dxfId="7966" priority="7973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965" priority="7974">
      <formula>OR(AQ$46="",AQ$46=" ")</formula>
    </cfRule>
    <cfRule type="expression" dxfId="7964" priority="7975">
      <formula>OR(AQ$46="M",AQ$46="MADI")</formula>
    </cfRule>
    <cfRule type="expression" dxfId="7963" priority="7976">
      <formula>OR(AQ$46="D",AQ$46="DIS")</formula>
    </cfRule>
    <cfRule type="expression" dxfId="7962" priority="7977">
      <formula>OR(AQ$46="S",AQ$46="STD")</formula>
    </cfRule>
  </conditionalFormatting>
  <conditionalFormatting sqref="AQ64 AQ62 AQ60 AQ58 AQ56 AQ54 AQ52 AQ50">
    <cfRule type="expression" dxfId="7961" priority="7959">
      <formula>(AQ$46="FS")</formula>
    </cfRule>
    <cfRule type="expression" dxfId="7960" priority="7960">
      <formula>OR(AQ$46="F",AQ$46="Fiber")</formula>
    </cfRule>
    <cfRule type="expression" dxfId="7959" priority="7961">
      <formula>OR(AQ$46="A",AQ$46="AES")</formula>
    </cfRule>
    <cfRule type="expression" dxfId="7958" priority="7962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957" priority="7963">
      <formula>OR(AQ$46="",AQ$46=" ")</formula>
    </cfRule>
    <cfRule type="expression" dxfId="7956" priority="7964">
      <formula>OR(AQ$46="M",AQ$46="MADI")</formula>
    </cfRule>
    <cfRule type="expression" dxfId="7955" priority="7965">
      <formula>OR(AQ$46="D",AQ$46="DIS")</formula>
    </cfRule>
    <cfRule type="expression" dxfId="7954" priority="7966">
      <formula>OR(AQ$46="S",AQ$46="STD")</formula>
    </cfRule>
  </conditionalFormatting>
  <conditionalFormatting sqref="AR64 AR62 AR60 AR58 AR56 AR54 AR52 AR50">
    <cfRule type="expression" dxfId="7953" priority="7951">
      <formula>OR(AQ$46="FS")</formula>
    </cfRule>
    <cfRule type="expression" dxfId="7952" priority="7952">
      <formula>OR(AQ$46="F",AQ$46="Fiber")</formula>
    </cfRule>
    <cfRule type="expression" dxfId="7951" priority="7953">
      <formula>OR(AQ$46="A",AQ$46="AES")</formula>
    </cfRule>
    <cfRule type="expression" dxfId="7950" priority="7954">
      <formula>AND(AQ$46&lt;&gt;"FS",AQ$46&lt;&gt;"F",AQ$46&lt;&gt;"Fiber",AQ$46&lt;&gt;"S",AQ$46&lt;&gt;"STD",AQ$46&lt;&gt;"A",AQ$46&lt;&gt;"AES",AQ$46&lt;&gt;"D",AQ$46&lt;&gt;"DIS",AQ$46&lt;&gt;"M",AQ$46&lt;&gt;"MADI",AQ$46&lt;&gt;"",AQ$46&lt;&gt;" ")</formula>
    </cfRule>
    <cfRule type="expression" dxfId="7949" priority="7955">
      <formula>OR(AQ$46="",AQ$46=" ")</formula>
    </cfRule>
    <cfRule type="expression" dxfId="7948" priority="7956">
      <formula>OR(AQ$46="M",AQ$46="MADI")</formula>
    </cfRule>
    <cfRule type="expression" dxfId="7947" priority="7957">
      <formula>OR(AQ$46="D",AQ$46="DIS")</formula>
    </cfRule>
    <cfRule type="expression" dxfId="7946" priority="7958">
      <formula>OR(AQ$46="S",AQ$46="STD")</formula>
    </cfRule>
  </conditionalFormatting>
  <conditionalFormatting sqref="AO47:AO49 AO51 AO53 AO55 AO57 AO59 AO61 AO63">
    <cfRule type="expression" dxfId="7945" priority="7934">
      <formula>(AO$46="FS")</formula>
    </cfRule>
    <cfRule type="expression" dxfId="7944" priority="7936">
      <formula>OR(AO$46="F",AO$46="Fiber")</formula>
    </cfRule>
    <cfRule type="expression" dxfId="7943" priority="7938">
      <formula>OR(AO$46="A",AO$46="AES")</formula>
    </cfRule>
    <cfRule type="expression" dxfId="7942" priority="7944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941" priority="7945">
      <formula>OR(AO$46="",AO$46=" ")</formula>
    </cfRule>
    <cfRule type="expression" dxfId="7940" priority="7946">
      <formula>OR(AO$46="M",AO$46="MADI")</formula>
    </cfRule>
    <cfRule type="expression" dxfId="7939" priority="7947">
      <formula>OR(AO$46="D",AO$46="DIS")</formula>
    </cfRule>
    <cfRule type="expression" dxfId="7938" priority="7948">
      <formula>OR(AO$46="S",AO$46="STD")</formula>
    </cfRule>
  </conditionalFormatting>
  <conditionalFormatting sqref="AP47:AP49 AP51 AP53 AP55 AP57 AP59 AP61 AP63">
    <cfRule type="expression" dxfId="7937" priority="7933">
      <formula>OR(AO$46="FS")</formula>
    </cfRule>
    <cfRule type="expression" dxfId="7936" priority="7935">
      <formula>OR(AO$46="F",AO$46="Fiber")</formula>
    </cfRule>
    <cfRule type="expression" dxfId="7935" priority="7937">
      <formula>OR(AO$46="A",AO$46="AES")</formula>
    </cfRule>
    <cfRule type="expression" dxfId="7934" priority="7939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933" priority="7940">
      <formula>OR(AO$46="",AO$46=" ")</formula>
    </cfRule>
    <cfRule type="expression" dxfId="7932" priority="7941">
      <formula>OR(AO$46="M",AO$46="MADI")</formula>
    </cfRule>
    <cfRule type="expression" dxfId="7931" priority="7942">
      <formula>OR(AO$46="D",AO$46="DIS")</formula>
    </cfRule>
    <cfRule type="expression" dxfId="7930" priority="7943">
      <formula>OR(AO$46="S",AO$46="STD")</formula>
    </cfRule>
  </conditionalFormatting>
  <conditionalFormatting sqref="AO50">
    <cfRule type="expression" dxfId="7929" priority="7918">
      <formula>(AO$46="FS")</formula>
    </cfRule>
    <cfRule type="expression" dxfId="7928" priority="7920">
      <formula>OR(AO$46="F",AO$46="Fiber")</formula>
    </cfRule>
    <cfRule type="expression" dxfId="7927" priority="7922">
      <formula>OR(AO$46="A",AO$46="AES")</formula>
    </cfRule>
    <cfRule type="expression" dxfId="7926" priority="7928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925" priority="7929">
      <formula>OR(AO$46="",AO$46=" ")</formula>
    </cfRule>
    <cfRule type="expression" dxfId="7924" priority="7930">
      <formula>OR(AO$46="M",AO$46="MADI")</formula>
    </cfRule>
    <cfRule type="expression" dxfId="7923" priority="7931">
      <formula>OR(AO$46="D",AO$46="DIS")</formula>
    </cfRule>
    <cfRule type="expression" dxfId="7922" priority="7932">
      <formula>OR(AO$46="S",AO$46="STD")</formula>
    </cfRule>
  </conditionalFormatting>
  <conditionalFormatting sqref="AP50">
    <cfRule type="expression" dxfId="7921" priority="7917">
      <formula>OR(AO$46="FS")</formula>
    </cfRule>
    <cfRule type="expression" dxfId="7920" priority="7919">
      <formula>OR(AO$46="F",AO$46="Fiber")</formula>
    </cfRule>
    <cfRule type="expression" dxfId="7919" priority="7921">
      <formula>OR(AO$46="A",AO$46="AES")</formula>
    </cfRule>
    <cfRule type="expression" dxfId="7918" priority="7923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917" priority="7924">
      <formula>OR(AO$46="",AO$46=" ")</formula>
    </cfRule>
    <cfRule type="expression" dxfId="7916" priority="7925">
      <formula>OR(AO$46="M",AO$46="MADI")</formula>
    </cfRule>
    <cfRule type="expression" dxfId="7915" priority="7926">
      <formula>OR(AO$46="D",AO$46="DIS")</formula>
    </cfRule>
    <cfRule type="expression" dxfId="7914" priority="7927">
      <formula>OR(AO$46="S",AO$46="STD")</formula>
    </cfRule>
  </conditionalFormatting>
  <conditionalFormatting sqref="AO52">
    <cfRule type="expression" dxfId="7913" priority="7902">
      <formula>(AO$46="FS")</formula>
    </cfRule>
    <cfRule type="expression" dxfId="7912" priority="7904">
      <formula>OR(AO$46="F",AO$46="Fiber")</formula>
    </cfRule>
    <cfRule type="expression" dxfId="7911" priority="7906">
      <formula>OR(AO$46="A",AO$46="AES")</formula>
    </cfRule>
    <cfRule type="expression" dxfId="7910" priority="7912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909" priority="7913">
      <formula>OR(AO$46="",AO$46=" ")</formula>
    </cfRule>
    <cfRule type="expression" dxfId="7908" priority="7914">
      <formula>OR(AO$46="M",AO$46="MADI")</formula>
    </cfRule>
    <cfRule type="expression" dxfId="7907" priority="7915">
      <formula>OR(AO$46="D",AO$46="DIS")</formula>
    </cfRule>
    <cfRule type="expression" dxfId="7906" priority="7916">
      <formula>OR(AO$46="S",AO$46="STD")</formula>
    </cfRule>
  </conditionalFormatting>
  <conditionalFormatting sqref="AP52">
    <cfRule type="expression" dxfId="7905" priority="7901">
      <formula>OR(AO$46="FS")</formula>
    </cfRule>
    <cfRule type="expression" dxfId="7904" priority="7903">
      <formula>OR(AO$46="F",AO$46="Fiber")</formula>
    </cfRule>
    <cfRule type="expression" dxfId="7903" priority="7905">
      <formula>OR(AO$46="A",AO$46="AES")</formula>
    </cfRule>
    <cfRule type="expression" dxfId="7902" priority="7907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901" priority="7908">
      <formula>OR(AO$46="",AO$46=" ")</formula>
    </cfRule>
    <cfRule type="expression" dxfId="7900" priority="7909">
      <formula>OR(AO$46="M",AO$46="MADI")</formula>
    </cfRule>
    <cfRule type="expression" dxfId="7899" priority="7910">
      <formula>OR(AO$46="D",AO$46="DIS")</formula>
    </cfRule>
    <cfRule type="expression" dxfId="7898" priority="7911">
      <formula>OR(AO$46="S",AO$46="STD")</formula>
    </cfRule>
  </conditionalFormatting>
  <conditionalFormatting sqref="AO54">
    <cfRule type="expression" dxfId="7897" priority="7886">
      <formula>(AO$46="FS")</formula>
    </cfRule>
    <cfRule type="expression" dxfId="7896" priority="7888">
      <formula>OR(AO$46="F",AO$46="Fiber")</formula>
    </cfRule>
    <cfRule type="expression" dxfId="7895" priority="7890">
      <formula>OR(AO$46="A",AO$46="AES")</formula>
    </cfRule>
    <cfRule type="expression" dxfId="7894" priority="7896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893" priority="7897">
      <formula>OR(AO$46="",AO$46=" ")</formula>
    </cfRule>
    <cfRule type="expression" dxfId="7892" priority="7898">
      <formula>OR(AO$46="M",AO$46="MADI")</formula>
    </cfRule>
    <cfRule type="expression" dxfId="7891" priority="7899">
      <formula>OR(AO$46="D",AO$46="DIS")</formula>
    </cfRule>
    <cfRule type="expression" dxfId="7890" priority="7900">
      <formula>OR(AO$46="S",AO$46="STD")</formula>
    </cfRule>
  </conditionalFormatting>
  <conditionalFormatting sqref="AP54">
    <cfRule type="expression" dxfId="7889" priority="7885">
      <formula>OR(AO$46="FS")</formula>
    </cfRule>
    <cfRule type="expression" dxfId="7888" priority="7887">
      <formula>OR(AO$46="F",AO$46="Fiber")</formula>
    </cfRule>
    <cfRule type="expression" dxfId="7887" priority="7889">
      <formula>OR(AO$46="A",AO$46="AES")</formula>
    </cfRule>
    <cfRule type="expression" dxfId="7886" priority="7891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885" priority="7892">
      <formula>OR(AO$46="",AO$46=" ")</formula>
    </cfRule>
    <cfRule type="expression" dxfId="7884" priority="7893">
      <formula>OR(AO$46="M",AO$46="MADI")</formula>
    </cfRule>
    <cfRule type="expression" dxfId="7883" priority="7894">
      <formula>OR(AO$46="D",AO$46="DIS")</formula>
    </cfRule>
    <cfRule type="expression" dxfId="7882" priority="7895">
      <formula>OR(AO$46="S",AO$46="STD")</formula>
    </cfRule>
  </conditionalFormatting>
  <conditionalFormatting sqref="AO56">
    <cfRule type="expression" dxfId="7881" priority="7870">
      <formula>(AO$46="FS")</formula>
    </cfRule>
    <cfRule type="expression" dxfId="7880" priority="7872">
      <formula>OR(AO$46="F",AO$46="Fiber")</formula>
    </cfRule>
    <cfRule type="expression" dxfId="7879" priority="7874">
      <formula>OR(AO$46="A",AO$46="AES")</formula>
    </cfRule>
    <cfRule type="expression" dxfId="7878" priority="7880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877" priority="7881">
      <formula>OR(AO$46="",AO$46=" ")</formula>
    </cfRule>
    <cfRule type="expression" dxfId="7876" priority="7882">
      <formula>OR(AO$46="M",AO$46="MADI")</formula>
    </cfRule>
    <cfRule type="expression" dxfId="7875" priority="7883">
      <formula>OR(AO$46="D",AO$46="DIS")</formula>
    </cfRule>
    <cfRule type="expression" dxfId="7874" priority="7884">
      <formula>OR(AO$46="S",AO$46="STD")</formula>
    </cfRule>
  </conditionalFormatting>
  <conditionalFormatting sqref="AP56">
    <cfRule type="expression" dxfId="7873" priority="7869">
      <formula>OR(AO$46="FS")</formula>
    </cfRule>
    <cfRule type="expression" dxfId="7872" priority="7871">
      <formula>OR(AO$46="F",AO$46="Fiber")</formula>
    </cfRule>
    <cfRule type="expression" dxfId="7871" priority="7873">
      <formula>OR(AO$46="A",AO$46="AES")</formula>
    </cfRule>
    <cfRule type="expression" dxfId="7870" priority="7875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869" priority="7876">
      <formula>OR(AO$46="",AO$46=" ")</formula>
    </cfRule>
    <cfRule type="expression" dxfId="7868" priority="7877">
      <formula>OR(AO$46="M",AO$46="MADI")</formula>
    </cfRule>
    <cfRule type="expression" dxfId="7867" priority="7878">
      <formula>OR(AO$46="D",AO$46="DIS")</formula>
    </cfRule>
    <cfRule type="expression" dxfId="7866" priority="7879">
      <formula>OR(AO$46="S",AO$46="STD")</formula>
    </cfRule>
  </conditionalFormatting>
  <conditionalFormatting sqref="AO58">
    <cfRule type="expression" dxfId="7865" priority="7854">
      <formula>(AO$46="FS")</formula>
    </cfRule>
    <cfRule type="expression" dxfId="7864" priority="7856">
      <formula>OR(AO$46="F",AO$46="Fiber")</formula>
    </cfRule>
    <cfRule type="expression" dxfId="7863" priority="7858">
      <formula>OR(AO$46="A",AO$46="AES")</formula>
    </cfRule>
    <cfRule type="expression" dxfId="7862" priority="7864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861" priority="7865">
      <formula>OR(AO$46="",AO$46=" ")</formula>
    </cfRule>
    <cfRule type="expression" dxfId="7860" priority="7866">
      <formula>OR(AO$46="M",AO$46="MADI")</formula>
    </cfRule>
    <cfRule type="expression" dxfId="7859" priority="7867">
      <formula>OR(AO$46="D",AO$46="DIS")</formula>
    </cfRule>
    <cfRule type="expression" dxfId="7858" priority="7868">
      <formula>OR(AO$46="S",AO$46="STD")</formula>
    </cfRule>
  </conditionalFormatting>
  <conditionalFormatting sqref="AP58">
    <cfRule type="expression" dxfId="7857" priority="7853">
      <formula>OR(AO$46="FS")</formula>
    </cfRule>
    <cfRule type="expression" dxfId="7856" priority="7855">
      <formula>OR(AO$46="F",AO$46="Fiber")</formula>
    </cfRule>
    <cfRule type="expression" dxfId="7855" priority="7857">
      <formula>OR(AO$46="A",AO$46="AES")</formula>
    </cfRule>
    <cfRule type="expression" dxfId="7854" priority="7859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853" priority="7860">
      <formula>OR(AO$46="",AO$46=" ")</formula>
    </cfRule>
    <cfRule type="expression" dxfId="7852" priority="7861">
      <formula>OR(AO$46="M",AO$46="MADI")</formula>
    </cfRule>
    <cfRule type="expression" dxfId="7851" priority="7862">
      <formula>OR(AO$46="D",AO$46="DIS")</formula>
    </cfRule>
    <cfRule type="expression" dxfId="7850" priority="7863">
      <formula>OR(AO$46="S",AO$46="STD")</formula>
    </cfRule>
  </conditionalFormatting>
  <conditionalFormatting sqref="AO60">
    <cfRule type="expression" dxfId="7849" priority="7838">
      <formula>(AO$46="FS")</formula>
    </cfRule>
    <cfRule type="expression" dxfId="7848" priority="7840">
      <formula>OR(AO$46="F",AO$46="Fiber")</formula>
    </cfRule>
    <cfRule type="expression" dxfId="7847" priority="7842">
      <formula>OR(AO$46="A",AO$46="AES")</formula>
    </cfRule>
    <cfRule type="expression" dxfId="7846" priority="7848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845" priority="7849">
      <formula>OR(AO$46="",AO$46=" ")</formula>
    </cfRule>
    <cfRule type="expression" dxfId="7844" priority="7850">
      <formula>OR(AO$46="M",AO$46="MADI")</formula>
    </cfRule>
    <cfRule type="expression" dxfId="7843" priority="7851">
      <formula>OR(AO$46="D",AO$46="DIS")</formula>
    </cfRule>
    <cfRule type="expression" dxfId="7842" priority="7852">
      <formula>OR(AO$46="S",AO$46="STD")</formula>
    </cfRule>
  </conditionalFormatting>
  <conditionalFormatting sqref="AP60">
    <cfRule type="expression" dxfId="7841" priority="7837">
      <formula>OR(AO$46="FS")</formula>
    </cfRule>
    <cfRule type="expression" dxfId="7840" priority="7839">
      <formula>OR(AO$46="F",AO$46="Fiber")</formula>
    </cfRule>
    <cfRule type="expression" dxfId="7839" priority="7841">
      <formula>OR(AO$46="A",AO$46="AES")</formula>
    </cfRule>
    <cfRule type="expression" dxfId="7838" priority="7843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837" priority="7844">
      <formula>OR(AO$46="",AO$46=" ")</formula>
    </cfRule>
    <cfRule type="expression" dxfId="7836" priority="7845">
      <formula>OR(AO$46="M",AO$46="MADI")</formula>
    </cfRule>
    <cfRule type="expression" dxfId="7835" priority="7846">
      <formula>OR(AO$46="D",AO$46="DIS")</formula>
    </cfRule>
    <cfRule type="expression" dxfId="7834" priority="7847">
      <formula>OR(AO$46="S",AO$46="STD")</formula>
    </cfRule>
  </conditionalFormatting>
  <conditionalFormatting sqref="AO62">
    <cfRule type="expression" dxfId="7833" priority="7822">
      <formula>(AO$46="FS")</formula>
    </cfRule>
    <cfRule type="expression" dxfId="7832" priority="7824">
      <formula>OR(AO$46="F",AO$46="Fiber")</formula>
    </cfRule>
    <cfRule type="expression" dxfId="7831" priority="7826">
      <formula>OR(AO$46="A",AO$46="AES")</formula>
    </cfRule>
    <cfRule type="expression" dxfId="7830" priority="7832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829" priority="7833">
      <formula>OR(AO$46="",AO$46=" ")</formula>
    </cfRule>
    <cfRule type="expression" dxfId="7828" priority="7834">
      <formula>OR(AO$46="M",AO$46="MADI")</formula>
    </cfRule>
    <cfRule type="expression" dxfId="7827" priority="7835">
      <formula>OR(AO$46="D",AO$46="DIS")</formula>
    </cfRule>
    <cfRule type="expression" dxfId="7826" priority="7836">
      <formula>OR(AO$46="S",AO$46="STD")</formula>
    </cfRule>
  </conditionalFormatting>
  <conditionalFormatting sqref="AP62">
    <cfRule type="expression" dxfId="7825" priority="7821">
      <formula>OR(AO$46="FS")</formula>
    </cfRule>
    <cfRule type="expression" dxfId="7824" priority="7823">
      <formula>OR(AO$46="F",AO$46="Fiber")</formula>
    </cfRule>
    <cfRule type="expression" dxfId="7823" priority="7825">
      <formula>OR(AO$46="A",AO$46="AES")</formula>
    </cfRule>
    <cfRule type="expression" dxfId="7822" priority="7827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821" priority="7828">
      <formula>OR(AO$46="",AO$46=" ")</formula>
    </cfRule>
    <cfRule type="expression" dxfId="7820" priority="7829">
      <formula>OR(AO$46="M",AO$46="MADI")</formula>
    </cfRule>
    <cfRule type="expression" dxfId="7819" priority="7830">
      <formula>OR(AO$46="D",AO$46="DIS")</formula>
    </cfRule>
    <cfRule type="expression" dxfId="7818" priority="7831">
      <formula>OR(AO$46="S",AO$46="STD")</formula>
    </cfRule>
  </conditionalFormatting>
  <conditionalFormatting sqref="AO47:AO64">
    <cfRule type="expression" dxfId="7817" priority="7788">
      <formula>OR(AO$46="IPI",AO$46="IP in")</formula>
    </cfRule>
    <cfRule type="expression" dxfId="7816" priority="7805">
      <formula>(AO$46="FS")</formula>
    </cfRule>
    <cfRule type="expression" dxfId="7815" priority="7808">
      <formula>OR(AO$46="F",AO$46="Fiber")</formula>
    </cfRule>
    <cfRule type="expression" dxfId="7814" priority="7810">
      <formula>OR(AO$46="A",AO$46="AES")</formula>
    </cfRule>
    <cfRule type="expression" dxfId="7813" priority="7816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812" priority="7817">
      <formula>OR(AO$46="",AO$46=" ")</formula>
    </cfRule>
    <cfRule type="expression" dxfId="7811" priority="7818">
      <formula>OR(AO$46="M",AO$46="MADI")</formula>
    </cfRule>
    <cfRule type="expression" dxfId="7810" priority="7819">
      <formula>OR(AO$46="D",AO$46="DIS")</formula>
    </cfRule>
    <cfRule type="expression" dxfId="7809" priority="7820">
      <formula>OR(AO$46="S",AO$46="STD")</formula>
    </cfRule>
  </conditionalFormatting>
  <conditionalFormatting sqref="AP47:AP64">
    <cfRule type="expression" dxfId="7808" priority="7787">
      <formula>OR(AO$46="IPI",AO$46="IP in")</formula>
    </cfRule>
    <cfRule type="expression" dxfId="7807" priority="7806">
      <formula>(AO$46="FS")</formula>
    </cfRule>
    <cfRule type="expression" dxfId="7806" priority="7807">
      <formula>OR(AO$46="F",AO$46="Fiber")</formula>
    </cfRule>
    <cfRule type="expression" dxfId="7805" priority="7809">
      <formula>OR(AO$46="A",AO$46="AES")</formula>
    </cfRule>
    <cfRule type="expression" dxfId="7804" priority="7811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803" priority="7812">
      <formula>OR(AO$46="",AO$46=" ")</formula>
    </cfRule>
    <cfRule type="expression" dxfId="7802" priority="7813">
      <formula>OR(AO$46="M",AO$46="MADI")</formula>
    </cfRule>
    <cfRule type="expression" dxfId="7801" priority="7814">
      <formula>OR(AO$46="D",AO$46="DIS")</formula>
    </cfRule>
    <cfRule type="expression" dxfId="7800" priority="7815">
      <formula>OR(AO$46="S",AO$46="STD")</formula>
    </cfRule>
  </conditionalFormatting>
  <conditionalFormatting sqref="AO64 AO62 AO60 AO58 AO56 AO54 AO52 AO50">
    <cfRule type="expression" dxfId="7799" priority="7797">
      <formula>(AO$46="FS")</formula>
    </cfRule>
    <cfRule type="expression" dxfId="7798" priority="7798">
      <formula>OR(AO$46="F",AO$46="Fiber")</formula>
    </cfRule>
    <cfRule type="expression" dxfId="7797" priority="7799">
      <formula>OR(AO$46="A",AO$46="AES")</formula>
    </cfRule>
    <cfRule type="expression" dxfId="7796" priority="7800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795" priority="7801">
      <formula>OR(AO$46="",AO$46=" ")</formula>
    </cfRule>
    <cfRule type="expression" dxfId="7794" priority="7802">
      <formula>OR(AO$46="M",AO$46="MADI")</formula>
    </cfRule>
    <cfRule type="expression" dxfId="7793" priority="7803">
      <formula>OR(AO$46="D",AO$46="DIS")</formula>
    </cfRule>
    <cfRule type="expression" dxfId="7792" priority="7804">
      <formula>OR(AO$46="S",AO$46="STD")</formula>
    </cfRule>
  </conditionalFormatting>
  <conditionalFormatting sqref="AP64 AP62 AP60 AP58 AP56 AP54 AP52 AP50">
    <cfRule type="expression" dxfId="7791" priority="7789">
      <formula>OR(AO$46="FS")</formula>
    </cfRule>
    <cfRule type="expression" dxfId="7790" priority="7790">
      <formula>OR(AO$46="F",AO$46="Fiber")</formula>
    </cfRule>
    <cfRule type="expression" dxfId="7789" priority="7791">
      <formula>OR(AO$46="A",AO$46="AES")</formula>
    </cfRule>
    <cfRule type="expression" dxfId="7788" priority="7792">
      <formula>AND(AO$46&lt;&gt;"FS",AO$46&lt;&gt;"F",AO$46&lt;&gt;"Fiber",AO$46&lt;&gt;"S",AO$46&lt;&gt;"STD",AO$46&lt;&gt;"A",AO$46&lt;&gt;"AES",AO$46&lt;&gt;"D",AO$46&lt;&gt;"DIS",AO$46&lt;&gt;"M",AO$46&lt;&gt;"MADI",AO$46&lt;&gt;"",AO$46&lt;&gt;" ")</formula>
    </cfRule>
    <cfRule type="expression" dxfId="7787" priority="7793">
      <formula>OR(AO$46="",AO$46=" ")</formula>
    </cfRule>
    <cfRule type="expression" dxfId="7786" priority="7794">
      <formula>OR(AO$46="M",AO$46="MADI")</formula>
    </cfRule>
    <cfRule type="expression" dxfId="7785" priority="7795">
      <formula>OR(AO$46="D",AO$46="DIS")</formula>
    </cfRule>
    <cfRule type="expression" dxfId="7784" priority="7796">
      <formula>OR(AO$46="S",AO$46="STD")</formula>
    </cfRule>
  </conditionalFormatting>
  <conditionalFormatting sqref="AM47:AM49 AM51 AM53 AM55 AM57 AM59 AM61 AM63">
    <cfRule type="expression" dxfId="7783" priority="7772">
      <formula>(AM$46="FS")</formula>
    </cfRule>
    <cfRule type="expression" dxfId="7782" priority="7774">
      <formula>OR(AM$46="F",AM$46="Fiber")</formula>
    </cfRule>
    <cfRule type="expression" dxfId="7781" priority="7776">
      <formula>OR(AM$46="A",AM$46="AES")</formula>
    </cfRule>
    <cfRule type="expression" dxfId="7780" priority="7782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779" priority="7783">
      <formula>OR(AM$46="",AM$46=" ")</formula>
    </cfRule>
    <cfRule type="expression" dxfId="7778" priority="7784">
      <formula>OR(AM$46="M",AM$46="MADI")</formula>
    </cfRule>
    <cfRule type="expression" dxfId="7777" priority="7785">
      <formula>OR(AM$46="D",AM$46="DIS")</formula>
    </cfRule>
    <cfRule type="expression" dxfId="7776" priority="7786">
      <formula>OR(AM$46="S",AM$46="STD")</formula>
    </cfRule>
  </conditionalFormatting>
  <conditionalFormatting sqref="AN47:AN49 AN51 AN53 AN55 AN57 AN59 AN61 AN63">
    <cfRule type="expression" dxfId="7775" priority="7771">
      <formula>OR(AM$46="FS")</formula>
    </cfRule>
    <cfRule type="expression" dxfId="7774" priority="7773">
      <formula>OR(AM$46="F",AM$46="Fiber")</formula>
    </cfRule>
    <cfRule type="expression" dxfId="7773" priority="7775">
      <formula>OR(AM$46="A",AM$46="AES")</formula>
    </cfRule>
    <cfRule type="expression" dxfId="7772" priority="7777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771" priority="7778">
      <formula>OR(AM$46="",AM$46=" ")</formula>
    </cfRule>
    <cfRule type="expression" dxfId="7770" priority="7779">
      <formula>OR(AM$46="M",AM$46="MADI")</formula>
    </cfRule>
    <cfRule type="expression" dxfId="7769" priority="7780">
      <formula>OR(AM$46="D",AM$46="DIS")</formula>
    </cfRule>
    <cfRule type="expression" dxfId="7768" priority="7781">
      <formula>OR(AM$46="S",AM$46="STD")</formula>
    </cfRule>
  </conditionalFormatting>
  <conditionalFormatting sqref="AM50">
    <cfRule type="expression" dxfId="7767" priority="7756">
      <formula>(AM$46="FS")</formula>
    </cfRule>
    <cfRule type="expression" dxfId="7766" priority="7758">
      <formula>OR(AM$46="F",AM$46="Fiber")</formula>
    </cfRule>
    <cfRule type="expression" dxfId="7765" priority="7760">
      <formula>OR(AM$46="A",AM$46="AES")</formula>
    </cfRule>
    <cfRule type="expression" dxfId="7764" priority="7766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763" priority="7767">
      <formula>OR(AM$46="",AM$46=" ")</formula>
    </cfRule>
    <cfRule type="expression" dxfId="7762" priority="7768">
      <formula>OR(AM$46="M",AM$46="MADI")</formula>
    </cfRule>
    <cfRule type="expression" dxfId="7761" priority="7769">
      <formula>OR(AM$46="D",AM$46="DIS")</formula>
    </cfRule>
    <cfRule type="expression" dxfId="7760" priority="7770">
      <formula>OR(AM$46="S",AM$46="STD")</formula>
    </cfRule>
  </conditionalFormatting>
  <conditionalFormatting sqref="AN50">
    <cfRule type="expression" dxfId="7759" priority="7755">
      <formula>OR(AM$46="FS")</formula>
    </cfRule>
    <cfRule type="expression" dxfId="7758" priority="7757">
      <formula>OR(AM$46="F",AM$46="Fiber")</formula>
    </cfRule>
    <cfRule type="expression" dxfId="7757" priority="7759">
      <formula>OR(AM$46="A",AM$46="AES")</formula>
    </cfRule>
    <cfRule type="expression" dxfId="7756" priority="7761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755" priority="7762">
      <formula>OR(AM$46="",AM$46=" ")</formula>
    </cfRule>
    <cfRule type="expression" dxfId="7754" priority="7763">
      <formula>OR(AM$46="M",AM$46="MADI")</formula>
    </cfRule>
    <cfRule type="expression" dxfId="7753" priority="7764">
      <formula>OR(AM$46="D",AM$46="DIS")</formula>
    </cfRule>
    <cfRule type="expression" dxfId="7752" priority="7765">
      <formula>OR(AM$46="S",AM$46="STD")</formula>
    </cfRule>
  </conditionalFormatting>
  <conditionalFormatting sqref="AM52">
    <cfRule type="expression" dxfId="7751" priority="7740">
      <formula>(AM$46="FS")</formula>
    </cfRule>
    <cfRule type="expression" dxfId="7750" priority="7742">
      <formula>OR(AM$46="F",AM$46="Fiber")</formula>
    </cfRule>
    <cfRule type="expression" dxfId="7749" priority="7744">
      <formula>OR(AM$46="A",AM$46="AES")</formula>
    </cfRule>
    <cfRule type="expression" dxfId="7748" priority="7750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747" priority="7751">
      <formula>OR(AM$46="",AM$46=" ")</formula>
    </cfRule>
    <cfRule type="expression" dxfId="7746" priority="7752">
      <formula>OR(AM$46="M",AM$46="MADI")</formula>
    </cfRule>
    <cfRule type="expression" dxfId="7745" priority="7753">
      <formula>OR(AM$46="D",AM$46="DIS")</formula>
    </cfRule>
    <cfRule type="expression" dxfId="7744" priority="7754">
      <formula>OR(AM$46="S",AM$46="STD")</formula>
    </cfRule>
  </conditionalFormatting>
  <conditionalFormatting sqref="AN52">
    <cfRule type="expression" dxfId="7743" priority="7739">
      <formula>OR(AM$46="FS")</formula>
    </cfRule>
    <cfRule type="expression" dxfId="7742" priority="7741">
      <formula>OR(AM$46="F",AM$46="Fiber")</formula>
    </cfRule>
    <cfRule type="expression" dxfId="7741" priority="7743">
      <formula>OR(AM$46="A",AM$46="AES")</formula>
    </cfRule>
    <cfRule type="expression" dxfId="7740" priority="7745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739" priority="7746">
      <formula>OR(AM$46="",AM$46=" ")</formula>
    </cfRule>
    <cfRule type="expression" dxfId="7738" priority="7747">
      <formula>OR(AM$46="M",AM$46="MADI")</formula>
    </cfRule>
    <cfRule type="expression" dxfId="7737" priority="7748">
      <formula>OR(AM$46="D",AM$46="DIS")</formula>
    </cfRule>
    <cfRule type="expression" dxfId="7736" priority="7749">
      <formula>OR(AM$46="S",AM$46="STD")</formula>
    </cfRule>
  </conditionalFormatting>
  <conditionalFormatting sqref="AM54">
    <cfRule type="expression" dxfId="7735" priority="7724">
      <formula>(AM$46="FS")</formula>
    </cfRule>
    <cfRule type="expression" dxfId="7734" priority="7726">
      <formula>OR(AM$46="F",AM$46="Fiber")</formula>
    </cfRule>
    <cfRule type="expression" dxfId="7733" priority="7728">
      <formula>OR(AM$46="A",AM$46="AES")</formula>
    </cfRule>
    <cfRule type="expression" dxfId="7732" priority="7734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731" priority="7735">
      <formula>OR(AM$46="",AM$46=" ")</formula>
    </cfRule>
    <cfRule type="expression" dxfId="7730" priority="7736">
      <formula>OR(AM$46="M",AM$46="MADI")</formula>
    </cfRule>
    <cfRule type="expression" dxfId="7729" priority="7737">
      <formula>OR(AM$46="D",AM$46="DIS")</formula>
    </cfRule>
    <cfRule type="expression" dxfId="7728" priority="7738">
      <formula>OR(AM$46="S",AM$46="STD")</formula>
    </cfRule>
  </conditionalFormatting>
  <conditionalFormatting sqref="AN54">
    <cfRule type="expression" dxfId="7727" priority="7723">
      <formula>OR(AM$46="FS")</formula>
    </cfRule>
    <cfRule type="expression" dxfId="7726" priority="7725">
      <formula>OR(AM$46="F",AM$46="Fiber")</formula>
    </cfRule>
    <cfRule type="expression" dxfId="7725" priority="7727">
      <formula>OR(AM$46="A",AM$46="AES")</formula>
    </cfRule>
    <cfRule type="expression" dxfId="7724" priority="7729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723" priority="7730">
      <formula>OR(AM$46="",AM$46=" ")</formula>
    </cfRule>
    <cfRule type="expression" dxfId="7722" priority="7731">
      <formula>OR(AM$46="M",AM$46="MADI")</formula>
    </cfRule>
    <cfRule type="expression" dxfId="7721" priority="7732">
      <formula>OR(AM$46="D",AM$46="DIS")</formula>
    </cfRule>
    <cfRule type="expression" dxfId="7720" priority="7733">
      <formula>OR(AM$46="S",AM$46="STD")</formula>
    </cfRule>
  </conditionalFormatting>
  <conditionalFormatting sqref="AM56">
    <cfRule type="expression" dxfId="7719" priority="7708">
      <formula>(AM$46="FS")</formula>
    </cfRule>
    <cfRule type="expression" dxfId="7718" priority="7710">
      <formula>OR(AM$46="F",AM$46="Fiber")</formula>
    </cfRule>
    <cfRule type="expression" dxfId="7717" priority="7712">
      <formula>OR(AM$46="A",AM$46="AES")</formula>
    </cfRule>
    <cfRule type="expression" dxfId="7716" priority="7718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715" priority="7719">
      <formula>OR(AM$46="",AM$46=" ")</formula>
    </cfRule>
    <cfRule type="expression" dxfId="7714" priority="7720">
      <formula>OR(AM$46="M",AM$46="MADI")</formula>
    </cfRule>
    <cfRule type="expression" dxfId="7713" priority="7721">
      <formula>OR(AM$46="D",AM$46="DIS")</formula>
    </cfRule>
    <cfRule type="expression" dxfId="7712" priority="7722">
      <formula>OR(AM$46="S",AM$46="STD")</formula>
    </cfRule>
  </conditionalFormatting>
  <conditionalFormatting sqref="AN56">
    <cfRule type="expression" dxfId="7711" priority="7707">
      <formula>OR(AM$46="FS")</formula>
    </cfRule>
    <cfRule type="expression" dxfId="7710" priority="7709">
      <formula>OR(AM$46="F",AM$46="Fiber")</formula>
    </cfRule>
    <cfRule type="expression" dxfId="7709" priority="7711">
      <formula>OR(AM$46="A",AM$46="AES")</formula>
    </cfRule>
    <cfRule type="expression" dxfId="7708" priority="7713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707" priority="7714">
      <formula>OR(AM$46="",AM$46=" ")</formula>
    </cfRule>
    <cfRule type="expression" dxfId="7706" priority="7715">
      <formula>OR(AM$46="M",AM$46="MADI")</formula>
    </cfRule>
    <cfRule type="expression" dxfId="7705" priority="7716">
      <formula>OR(AM$46="D",AM$46="DIS")</formula>
    </cfRule>
    <cfRule type="expression" dxfId="7704" priority="7717">
      <formula>OR(AM$46="S",AM$46="STD")</formula>
    </cfRule>
  </conditionalFormatting>
  <conditionalFormatting sqref="AM58">
    <cfRule type="expression" dxfId="7703" priority="7692">
      <formula>(AM$46="FS")</formula>
    </cfRule>
    <cfRule type="expression" dxfId="7702" priority="7694">
      <formula>OR(AM$46="F",AM$46="Fiber")</formula>
    </cfRule>
    <cfRule type="expression" dxfId="7701" priority="7696">
      <formula>OR(AM$46="A",AM$46="AES")</formula>
    </cfRule>
    <cfRule type="expression" dxfId="7700" priority="7702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699" priority="7703">
      <formula>OR(AM$46="",AM$46=" ")</formula>
    </cfRule>
    <cfRule type="expression" dxfId="7698" priority="7704">
      <formula>OR(AM$46="M",AM$46="MADI")</formula>
    </cfRule>
    <cfRule type="expression" dxfId="7697" priority="7705">
      <formula>OR(AM$46="D",AM$46="DIS")</formula>
    </cfRule>
    <cfRule type="expression" dxfId="7696" priority="7706">
      <formula>OR(AM$46="S",AM$46="STD")</formula>
    </cfRule>
  </conditionalFormatting>
  <conditionalFormatting sqref="AN58">
    <cfRule type="expression" dxfId="7695" priority="7691">
      <formula>OR(AM$46="FS")</formula>
    </cfRule>
    <cfRule type="expression" dxfId="7694" priority="7693">
      <formula>OR(AM$46="F",AM$46="Fiber")</formula>
    </cfRule>
    <cfRule type="expression" dxfId="7693" priority="7695">
      <formula>OR(AM$46="A",AM$46="AES")</formula>
    </cfRule>
    <cfRule type="expression" dxfId="7692" priority="7697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691" priority="7698">
      <formula>OR(AM$46="",AM$46=" ")</formula>
    </cfRule>
    <cfRule type="expression" dxfId="7690" priority="7699">
      <formula>OR(AM$46="M",AM$46="MADI")</formula>
    </cfRule>
    <cfRule type="expression" dxfId="7689" priority="7700">
      <formula>OR(AM$46="D",AM$46="DIS")</formula>
    </cfRule>
    <cfRule type="expression" dxfId="7688" priority="7701">
      <formula>OR(AM$46="S",AM$46="STD")</formula>
    </cfRule>
  </conditionalFormatting>
  <conditionalFormatting sqref="AM60">
    <cfRule type="expression" dxfId="7687" priority="7676">
      <formula>(AM$46="FS")</formula>
    </cfRule>
    <cfRule type="expression" dxfId="7686" priority="7678">
      <formula>OR(AM$46="F",AM$46="Fiber")</formula>
    </cfRule>
    <cfRule type="expression" dxfId="7685" priority="7680">
      <formula>OR(AM$46="A",AM$46="AES")</formula>
    </cfRule>
    <cfRule type="expression" dxfId="7684" priority="7686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683" priority="7687">
      <formula>OR(AM$46="",AM$46=" ")</formula>
    </cfRule>
    <cfRule type="expression" dxfId="7682" priority="7688">
      <formula>OR(AM$46="M",AM$46="MADI")</formula>
    </cfRule>
    <cfRule type="expression" dxfId="7681" priority="7689">
      <formula>OR(AM$46="D",AM$46="DIS")</formula>
    </cfRule>
    <cfRule type="expression" dxfId="7680" priority="7690">
      <formula>OR(AM$46="S",AM$46="STD")</formula>
    </cfRule>
  </conditionalFormatting>
  <conditionalFormatting sqref="AN60">
    <cfRule type="expression" dxfId="7679" priority="7675">
      <formula>OR(AM$46="FS")</formula>
    </cfRule>
    <cfRule type="expression" dxfId="7678" priority="7677">
      <formula>OR(AM$46="F",AM$46="Fiber")</formula>
    </cfRule>
    <cfRule type="expression" dxfId="7677" priority="7679">
      <formula>OR(AM$46="A",AM$46="AES")</formula>
    </cfRule>
    <cfRule type="expression" dxfId="7676" priority="7681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675" priority="7682">
      <formula>OR(AM$46="",AM$46=" ")</formula>
    </cfRule>
    <cfRule type="expression" dxfId="7674" priority="7683">
      <formula>OR(AM$46="M",AM$46="MADI")</formula>
    </cfRule>
    <cfRule type="expression" dxfId="7673" priority="7684">
      <formula>OR(AM$46="D",AM$46="DIS")</formula>
    </cfRule>
    <cfRule type="expression" dxfId="7672" priority="7685">
      <formula>OR(AM$46="S",AM$46="STD")</formula>
    </cfRule>
  </conditionalFormatting>
  <conditionalFormatting sqref="AM62">
    <cfRule type="expression" dxfId="7671" priority="7660">
      <formula>(AM$46="FS")</formula>
    </cfRule>
    <cfRule type="expression" dxfId="7670" priority="7662">
      <formula>OR(AM$46="F",AM$46="Fiber")</formula>
    </cfRule>
    <cfRule type="expression" dxfId="7669" priority="7664">
      <formula>OR(AM$46="A",AM$46="AES")</formula>
    </cfRule>
    <cfRule type="expression" dxfId="7668" priority="7670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667" priority="7671">
      <formula>OR(AM$46="",AM$46=" ")</formula>
    </cfRule>
    <cfRule type="expression" dxfId="7666" priority="7672">
      <formula>OR(AM$46="M",AM$46="MADI")</formula>
    </cfRule>
    <cfRule type="expression" dxfId="7665" priority="7673">
      <formula>OR(AM$46="D",AM$46="DIS")</formula>
    </cfRule>
    <cfRule type="expression" dxfId="7664" priority="7674">
      <formula>OR(AM$46="S",AM$46="STD")</formula>
    </cfRule>
  </conditionalFormatting>
  <conditionalFormatting sqref="AN62">
    <cfRule type="expression" dxfId="7663" priority="7659">
      <formula>OR(AM$46="FS")</formula>
    </cfRule>
    <cfRule type="expression" dxfId="7662" priority="7661">
      <formula>OR(AM$46="F",AM$46="Fiber")</formula>
    </cfRule>
    <cfRule type="expression" dxfId="7661" priority="7663">
      <formula>OR(AM$46="A",AM$46="AES")</formula>
    </cfRule>
    <cfRule type="expression" dxfId="7660" priority="7665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659" priority="7666">
      <formula>OR(AM$46="",AM$46=" ")</formula>
    </cfRule>
    <cfRule type="expression" dxfId="7658" priority="7667">
      <formula>OR(AM$46="M",AM$46="MADI")</formula>
    </cfRule>
    <cfRule type="expression" dxfId="7657" priority="7668">
      <formula>OR(AM$46="D",AM$46="DIS")</formula>
    </cfRule>
    <cfRule type="expression" dxfId="7656" priority="7669">
      <formula>OR(AM$46="S",AM$46="STD")</formula>
    </cfRule>
  </conditionalFormatting>
  <conditionalFormatting sqref="AM47:AM64">
    <cfRule type="expression" dxfId="7655" priority="7626">
      <formula>OR(AM$46="IPI",AM$46="IP in")</formula>
    </cfRule>
    <cfRule type="expression" dxfId="7654" priority="7643">
      <formula>(AM$46="FS")</formula>
    </cfRule>
    <cfRule type="expression" dxfId="7653" priority="7646">
      <formula>OR(AM$46="F",AM$46="Fiber")</formula>
    </cfRule>
    <cfRule type="expression" dxfId="7652" priority="7648">
      <formula>OR(AM$46="A",AM$46="AES")</formula>
    </cfRule>
    <cfRule type="expression" dxfId="7651" priority="7654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650" priority="7655">
      <formula>OR(AM$46="",AM$46=" ")</formula>
    </cfRule>
    <cfRule type="expression" dxfId="7649" priority="7656">
      <formula>OR(AM$46="M",AM$46="MADI")</formula>
    </cfRule>
    <cfRule type="expression" dxfId="7648" priority="7657">
      <formula>OR(AM$46="D",AM$46="DIS")</formula>
    </cfRule>
    <cfRule type="expression" dxfId="7647" priority="7658">
      <formula>OR(AM$46="S",AM$46="STD")</formula>
    </cfRule>
  </conditionalFormatting>
  <conditionalFormatting sqref="AN47:AN64">
    <cfRule type="expression" dxfId="7646" priority="7625">
      <formula>OR(AM$46="IPI",AM$46="IP in")</formula>
    </cfRule>
    <cfRule type="expression" dxfId="7645" priority="7644">
      <formula>(AM$46="FS")</formula>
    </cfRule>
    <cfRule type="expression" dxfId="7644" priority="7645">
      <formula>OR(AM$46="F",AM$46="Fiber")</formula>
    </cfRule>
    <cfRule type="expression" dxfId="7643" priority="7647">
      <formula>OR(AM$46="A",AM$46="AES")</formula>
    </cfRule>
    <cfRule type="expression" dxfId="7642" priority="7649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641" priority="7650">
      <formula>OR(AM$46="",AM$46=" ")</formula>
    </cfRule>
    <cfRule type="expression" dxfId="7640" priority="7651">
      <formula>OR(AM$46="M",AM$46="MADI")</formula>
    </cfRule>
    <cfRule type="expression" dxfId="7639" priority="7652">
      <formula>OR(AM$46="D",AM$46="DIS")</formula>
    </cfRule>
    <cfRule type="expression" dxfId="7638" priority="7653">
      <formula>OR(AM$46="S",AM$46="STD")</formula>
    </cfRule>
  </conditionalFormatting>
  <conditionalFormatting sqref="AM64 AM62 AM60 AM58 AM56 AM54 AM52 AM50">
    <cfRule type="expression" dxfId="7637" priority="7635">
      <formula>(AM$46="FS")</formula>
    </cfRule>
    <cfRule type="expression" dxfId="7636" priority="7636">
      <formula>OR(AM$46="F",AM$46="Fiber")</formula>
    </cfRule>
    <cfRule type="expression" dxfId="7635" priority="7637">
      <formula>OR(AM$46="A",AM$46="AES")</formula>
    </cfRule>
    <cfRule type="expression" dxfId="7634" priority="7638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633" priority="7639">
      <formula>OR(AM$46="",AM$46=" ")</formula>
    </cfRule>
    <cfRule type="expression" dxfId="7632" priority="7640">
      <formula>OR(AM$46="M",AM$46="MADI")</formula>
    </cfRule>
    <cfRule type="expression" dxfId="7631" priority="7641">
      <formula>OR(AM$46="D",AM$46="DIS")</formula>
    </cfRule>
    <cfRule type="expression" dxfId="7630" priority="7642">
      <formula>OR(AM$46="S",AM$46="STD")</formula>
    </cfRule>
  </conditionalFormatting>
  <conditionalFormatting sqref="AN64 AN62 AN60 AN58 AN56 AN54 AN52 AN50">
    <cfRule type="expression" dxfId="7629" priority="7627">
      <formula>OR(AM$46="FS")</formula>
    </cfRule>
    <cfRule type="expression" dxfId="7628" priority="7628">
      <formula>OR(AM$46="F",AM$46="Fiber")</formula>
    </cfRule>
    <cfRule type="expression" dxfId="7627" priority="7629">
      <formula>OR(AM$46="A",AM$46="AES")</formula>
    </cfRule>
    <cfRule type="expression" dxfId="7626" priority="7630">
      <formula>AND(AM$46&lt;&gt;"FS",AM$46&lt;&gt;"F",AM$46&lt;&gt;"Fiber",AM$46&lt;&gt;"S",AM$46&lt;&gt;"STD",AM$46&lt;&gt;"A",AM$46&lt;&gt;"AES",AM$46&lt;&gt;"D",AM$46&lt;&gt;"DIS",AM$46&lt;&gt;"M",AM$46&lt;&gt;"MADI",AM$46&lt;&gt;"",AM$46&lt;&gt;" ")</formula>
    </cfRule>
    <cfRule type="expression" dxfId="7625" priority="7631">
      <formula>OR(AM$46="",AM$46=" ")</formula>
    </cfRule>
    <cfRule type="expression" dxfId="7624" priority="7632">
      <formula>OR(AM$46="M",AM$46="MADI")</formula>
    </cfRule>
    <cfRule type="expression" dxfId="7623" priority="7633">
      <formula>OR(AM$46="D",AM$46="DIS")</formula>
    </cfRule>
    <cfRule type="expression" dxfId="7622" priority="7634">
      <formula>OR(AM$46="S",AM$46="STD")</formula>
    </cfRule>
  </conditionalFormatting>
  <conditionalFormatting sqref="AK47:AK49 AK51 AK53 AK55 AK57 AK59 AK61 AK63">
    <cfRule type="expression" dxfId="7621" priority="7610">
      <formula>(AK$46="FS")</formula>
    </cfRule>
    <cfRule type="expression" dxfId="7620" priority="7612">
      <formula>OR(AK$46="F",AK$46="Fiber")</formula>
    </cfRule>
    <cfRule type="expression" dxfId="7619" priority="7614">
      <formula>OR(AK$46="A",AK$46="AES")</formula>
    </cfRule>
    <cfRule type="expression" dxfId="7618" priority="7620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617" priority="7621">
      <formula>OR(AK$46="",AK$46=" ")</formula>
    </cfRule>
    <cfRule type="expression" dxfId="7616" priority="7622">
      <formula>OR(AK$46="M",AK$46="MADI")</formula>
    </cfRule>
    <cfRule type="expression" dxfId="7615" priority="7623">
      <formula>OR(AK$46="D",AK$46="DIS")</formula>
    </cfRule>
    <cfRule type="expression" dxfId="7614" priority="7624">
      <formula>OR(AK$46="S",AK$46="STD")</formula>
    </cfRule>
  </conditionalFormatting>
  <conditionalFormatting sqref="AL47:AL49 AL51 AL53 AL55 AL57 AL59 AL61 AL63">
    <cfRule type="expression" dxfId="7613" priority="7609">
      <formula>OR(AK$46="FS")</formula>
    </cfRule>
    <cfRule type="expression" dxfId="7612" priority="7611">
      <formula>OR(AK$46="F",AK$46="Fiber")</formula>
    </cfRule>
    <cfRule type="expression" dxfId="7611" priority="7613">
      <formula>OR(AK$46="A",AK$46="AES")</formula>
    </cfRule>
    <cfRule type="expression" dxfId="7610" priority="7615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609" priority="7616">
      <formula>OR(AK$46="",AK$46=" ")</formula>
    </cfRule>
    <cfRule type="expression" dxfId="7608" priority="7617">
      <formula>OR(AK$46="M",AK$46="MADI")</formula>
    </cfRule>
    <cfRule type="expression" dxfId="7607" priority="7618">
      <formula>OR(AK$46="D",AK$46="DIS")</formula>
    </cfRule>
    <cfRule type="expression" dxfId="7606" priority="7619">
      <formula>OR(AK$46="S",AK$46="STD")</formula>
    </cfRule>
  </conditionalFormatting>
  <conditionalFormatting sqref="AK50">
    <cfRule type="expression" dxfId="7605" priority="7594">
      <formula>(AK$46="FS")</formula>
    </cfRule>
    <cfRule type="expression" dxfId="7604" priority="7596">
      <formula>OR(AK$46="F",AK$46="Fiber")</formula>
    </cfRule>
    <cfRule type="expression" dxfId="7603" priority="7598">
      <formula>OR(AK$46="A",AK$46="AES")</formula>
    </cfRule>
    <cfRule type="expression" dxfId="7602" priority="7604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601" priority="7605">
      <formula>OR(AK$46="",AK$46=" ")</formula>
    </cfRule>
    <cfRule type="expression" dxfId="7600" priority="7606">
      <formula>OR(AK$46="M",AK$46="MADI")</formula>
    </cfRule>
    <cfRule type="expression" dxfId="7599" priority="7607">
      <formula>OR(AK$46="D",AK$46="DIS")</formula>
    </cfRule>
    <cfRule type="expression" dxfId="7598" priority="7608">
      <formula>OR(AK$46="S",AK$46="STD")</formula>
    </cfRule>
  </conditionalFormatting>
  <conditionalFormatting sqref="AL50">
    <cfRule type="expression" dxfId="7597" priority="7593">
      <formula>OR(AK$46="FS")</formula>
    </cfRule>
    <cfRule type="expression" dxfId="7596" priority="7595">
      <formula>OR(AK$46="F",AK$46="Fiber")</formula>
    </cfRule>
    <cfRule type="expression" dxfId="7595" priority="7597">
      <formula>OR(AK$46="A",AK$46="AES")</formula>
    </cfRule>
    <cfRule type="expression" dxfId="7594" priority="7599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593" priority="7600">
      <formula>OR(AK$46="",AK$46=" ")</formula>
    </cfRule>
    <cfRule type="expression" dxfId="7592" priority="7601">
      <formula>OR(AK$46="M",AK$46="MADI")</formula>
    </cfRule>
    <cfRule type="expression" dxfId="7591" priority="7602">
      <formula>OR(AK$46="D",AK$46="DIS")</formula>
    </cfRule>
    <cfRule type="expression" dxfId="7590" priority="7603">
      <formula>OR(AK$46="S",AK$46="STD")</formula>
    </cfRule>
  </conditionalFormatting>
  <conditionalFormatting sqref="AK52">
    <cfRule type="expression" dxfId="7589" priority="7578">
      <formula>(AK$46="FS")</formula>
    </cfRule>
    <cfRule type="expression" dxfId="7588" priority="7580">
      <formula>OR(AK$46="F",AK$46="Fiber")</formula>
    </cfRule>
    <cfRule type="expression" dxfId="7587" priority="7582">
      <formula>OR(AK$46="A",AK$46="AES")</formula>
    </cfRule>
    <cfRule type="expression" dxfId="7586" priority="7588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585" priority="7589">
      <formula>OR(AK$46="",AK$46=" ")</formula>
    </cfRule>
    <cfRule type="expression" dxfId="7584" priority="7590">
      <formula>OR(AK$46="M",AK$46="MADI")</formula>
    </cfRule>
    <cfRule type="expression" dxfId="7583" priority="7591">
      <formula>OR(AK$46="D",AK$46="DIS")</formula>
    </cfRule>
    <cfRule type="expression" dxfId="7582" priority="7592">
      <formula>OR(AK$46="S",AK$46="STD")</formula>
    </cfRule>
  </conditionalFormatting>
  <conditionalFormatting sqref="AL52">
    <cfRule type="expression" dxfId="7581" priority="7577">
      <formula>OR(AK$46="FS")</formula>
    </cfRule>
    <cfRule type="expression" dxfId="7580" priority="7579">
      <formula>OR(AK$46="F",AK$46="Fiber")</formula>
    </cfRule>
    <cfRule type="expression" dxfId="7579" priority="7581">
      <formula>OR(AK$46="A",AK$46="AES")</formula>
    </cfRule>
    <cfRule type="expression" dxfId="7578" priority="7583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577" priority="7584">
      <formula>OR(AK$46="",AK$46=" ")</formula>
    </cfRule>
    <cfRule type="expression" dxfId="7576" priority="7585">
      <formula>OR(AK$46="M",AK$46="MADI")</formula>
    </cfRule>
    <cfRule type="expression" dxfId="7575" priority="7586">
      <formula>OR(AK$46="D",AK$46="DIS")</formula>
    </cfRule>
    <cfRule type="expression" dxfId="7574" priority="7587">
      <formula>OR(AK$46="S",AK$46="STD")</formula>
    </cfRule>
  </conditionalFormatting>
  <conditionalFormatting sqref="AK54">
    <cfRule type="expression" dxfId="7573" priority="7562">
      <formula>(AK$46="FS")</formula>
    </cfRule>
    <cfRule type="expression" dxfId="7572" priority="7564">
      <formula>OR(AK$46="F",AK$46="Fiber")</formula>
    </cfRule>
    <cfRule type="expression" dxfId="7571" priority="7566">
      <formula>OR(AK$46="A",AK$46="AES")</formula>
    </cfRule>
    <cfRule type="expression" dxfId="7570" priority="7572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569" priority="7573">
      <formula>OR(AK$46="",AK$46=" ")</formula>
    </cfRule>
    <cfRule type="expression" dxfId="7568" priority="7574">
      <formula>OR(AK$46="M",AK$46="MADI")</formula>
    </cfRule>
    <cfRule type="expression" dxfId="7567" priority="7575">
      <formula>OR(AK$46="D",AK$46="DIS")</formula>
    </cfRule>
    <cfRule type="expression" dxfId="7566" priority="7576">
      <formula>OR(AK$46="S",AK$46="STD")</formula>
    </cfRule>
  </conditionalFormatting>
  <conditionalFormatting sqref="AL54">
    <cfRule type="expression" dxfId="7565" priority="7561">
      <formula>OR(AK$46="FS")</formula>
    </cfRule>
    <cfRule type="expression" dxfId="7564" priority="7563">
      <formula>OR(AK$46="F",AK$46="Fiber")</formula>
    </cfRule>
    <cfRule type="expression" dxfId="7563" priority="7565">
      <formula>OR(AK$46="A",AK$46="AES")</formula>
    </cfRule>
    <cfRule type="expression" dxfId="7562" priority="7567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561" priority="7568">
      <formula>OR(AK$46="",AK$46=" ")</formula>
    </cfRule>
    <cfRule type="expression" dxfId="7560" priority="7569">
      <formula>OR(AK$46="M",AK$46="MADI")</formula>
    </cfRule>
    <cfRule type="expression" dxfId="7559" priority="7570">
      <formula>OR(AK$46="D",AK$46="DIS")</formula>
    </cfRule>
    <cfRule type="expression" dxfId="7558" priority="7571">
      <formula>OR(AK$46="S",AK$46="STD")</formula>
    </cfRule>
  </conditionalFormatting>
  <conditionalFormatting sqref="AK56">
    <cfRule type="expression" dxfId="7557" priority="7546">
      <formula>(AK$46="FS")</formula>
    </cfRule>
    <cfRule type="expression" dxfId="7556" priority="7548">
      <formula>OR(AK$46="F",AK$46="Fiber")</formula>
    </cfRule>
    <cfRule type="expression" dxfId="7555" priority="7550">
      <formula>OR(AK$46="A",AK$46="AES")</formula>
    </cfRule>
    <cfRule type="expression" dxfId="7554" priority="7556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553" priority="7557">
      <formula>OR(AK$46="",AK$46=" ")</formula>
    </cfRule>
    <cfRule type="expression" dxfId="7552" priority="7558">
      <formula>OR(AK$46="M",AK$46="MADI")</formula>
    </cfRule>
    <cfRule type="expression" dxfId="7551" priority="7559">
      <formula>OR(AK$46="D",AK$46="DIS")</formula>
    </cfRule>
    <cfRule type="expression" dxfId="7550" priority="7560">
      <formula>OR(AK$46="S",AK$46="STD")</formula>
    </cfRule>
  </conditionalFormatting>
  <conditionalFormatting sqref="AL56">
    <cfRule type="expression" dxfId="7549" priority="7545">
      <formula>OR(AK$46="FS")</formula>
    </cfRule>
    <cfRule type="expression" dxfId="7548" priority="7547">
      <formula>OR(AK$46="F",AK$46="Fiber")</formula>
    </cfRule>
    <cfRule type="expression" dxfId="7547" priority="7549">
      <formula>OR(AK$46="A",AK$46="AES")</formula>
    </cfRule>
    <cfRule type="expression" dxfId="7546" priority="7551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545" priority="7552">
      <formula>OR(AK$46="",AK$46=" ")</formula>
    </cfRule>
    <cfRule type="expression" dxfId="7544" priority="7553">
      <formula>OR(AK$46="M",AK$46="MADI")</formula>
    </cfRule>
    <cfRule type="expression" dxfId="7543" priority="7554">
      <formula>OR(AK$46="D",AK$46="DIS")</formula>
    </cfRule>
    <cfRule type="expression" dxfId="7542" priority="7555">
      <formula>OR(AK$46="S",AK$46="STD")</formula>
    </cfRule>
  </conditionalFormatting>
  <conditionalFormatting sqref="AK58">
    <cfRule type="expression" dxfId="7541" priority="7530">
      <formula>(AK$46="FS")</formula>
    </cfRule>
    <cfRule type="expression" dxfId="7540" priority="7532">
      <formula>OR(AK$46="F",AK$46="Fiber")</formula>
    </cfRule>
    <cfRule type="expression" dxfId="7539" priority="7534">
      <formula>OR(AK$46="A",AK$46="AES")</formula>
    </cfRule>
    <cfRule type="expression" dxfId="7538" priority="7540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537" priority="7541">
      <formula>OR(AK$46="",AK$46=" ")</formula>
    </cfRule>
    <cfRule type="expression" dxfId="7536" priority="7542">
      <formula>OR(AK$46="M",AK$46="MADI")</formula>
    </cfRule>
    <cfRule type="expression" dxfId="7535" priority="7543">
      <formula>OR(AK$46="D",AK$46="DIS")</formula>
    </cfRule>
    <cfRule type="expression" dxfId="7534" priority="7544">
      <formula>OR(AK$46="S",AK$46="STD")</formula>
    </cfRule>
  </conditionalFormatting>
  <conditionalFormatting sqref="AL58">
    <cfRule type="expression" dxfId="7533" priority="7529">
      <formula>OR(AK$46="FS")</formula>
    </cfRule>
    <cfRule type="expression" dxfId="7532" priority="7531">
      <formula>OR(AK$46="F",AK$46="Fiber")</formula>
    </cfRule>
    <cfRule type="expression" dxfId="7531" priority="7533">
      <formula>OR(AK$46="A",AK$46="AES")</formula>
    </cfRule>
    <cfRule type="expression" dxfId="7530" priority="7535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529" priority="7536">
      <formula>OR(AK$46="",AK$46=" ")</formula>
    </cfRule>
    <cfRule type="expression" dxfId="7528" priority="7537">
      <formula>OR(AK$46="M",AK$46="MADI")</formula>
    </cfRule>
    <cfRule type="expression" dxfId="7527" priority="7538">
      <formula>OR(AK$46="D",AK$46="DIS")</formula>
    </cfRule>
    <cfRule type="expression" dxfId="7526" priority="7539">
      <formula>OR(AK$46="S",AK$46="STD")</formula>
    </cfRule>
  </conditionalFormatting>
  <conditionalFormatting sqref="AK60">
    <cfRule type="expression" dxfId="7525" priority="7514">
      <formula>(AK$46="FS")</formula>
    </cfRule>
    <cfRule type="expression" dxfId="7524" priority="7516">
      <formula>OR(AK$46="F",AK$46="Fiber")</formula>
    </cfRule>
    <cfRule type="expression" dxfId="7523" priority="7518">
      <formula>OR(AK$46="A",AK$46="AES")</formula>
    </cfRule>
    <cfRule type="expression" dxfId="7522" priority="7524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521" priority="7525">
      <formula>OR(AK$46="",AK$46=" ")</formula>
    </cfRule>
    <cfRule type="expression" dxfId="7520" priority="7526">
      <formula>OR(AK$46="M",AK$46="MADI")</formula>
    </cfRule>
    <cfRule type="expression" dxfId="7519" priority="7527">
      <formula>OR(AK$46="D",AK$46="DIS")</formula>
    </cfRule>
    <cfRule type="expression" dxfId="7518" priority="7528">
      <formula>OR(AK$46="S",AK$46="STD")</formula>
    </cfRule>
  </conditionalFormatting>
  <conditionalFormatting sqref="AL60">
    <cfRule type="expression" dxfId="7517" priority="7513">
      <formula>OR(AK$46="FS")</formula>
    </cfRule>
    <cfRule type="expression" dxfId="7516" priority="7515">
      <formula>OR(AK$46="F",AK$46="Fiber")</formula>
    </cfRule>
    <cfRule type="expression" dxfId="7515" priority="7517">
      <formula>OR(AK$46="A",AK$46="AES")</formula>
    </cfRule>
    <cfRule type="expression" dxfId="7514" priority="7519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513" priority="7520">
      <formula>OR(AK$46="",AK$46=" ")</formula>
    </cfRule>
    <cfRule type="expression" dxfId="7512" priority="7521">
      <formula>OR(AK$46="M",AK$46="MADI")</formula>
    </cfRule>
    <cfRule type="expression" dxfId="7511" priority="7522">
      <formula>OR(AK$46="D",AK$46="DIS")</formula>
    </cfRule>
    <cfRule type="expression" dxfId="7510" priority="7523">
      <formula>OR(AK$46="S",AK$46="STD")</formula>
    </cfRule>
  </conditionalFormatting>
  <conditionalFormatting sqref="AK62">
    <cfRule type="expression" dxfId="7509" priority="7498">
      <formula>(AK$46="FS")</formula>
    </cfRule>
    <cfRule type="expression" dxfId="7508" priority="7500">
      <formula>OR(AK$46="F",AK$46="Fiber")</formula>
    </cfRule>
    <cfRule type="expression" dxfId="7507" priority="7502">
      <formula>OR(AK$46="A",AK$46="AES")</formula>
    </cfRule>
    <cfRule type="expression" dxfId="7506" priority="7508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505" priority="7509">
      <formula>OR(AK$46="",AK$46=" ")</formula>
    </cfRule>
    <cfRule type="expression" dxfId="7504" priority="7510">
      <formula>OR(AK$46="M",AK$46="MADI")</formula>
    </cfRule>
    <cfRule type="expression" dxfId="7503" priority="7511">
      <formula>OR(AK$46="D",AK$46="DIS")</formula>
    </cfRule>
    <cfRule type="expression" dxfId="7502" priority="7512">
      <formula>OR(AK$46="S",AK$46="STD")</formula>
    </cfRule>
  </conditionalFormatting>
  <conditionalFormatting sqref="AL62">
    <cfRule type="expression" dxfId="7501" priority="7497">
      <formula>OR(AK$46="FS")</formula>
    </cfRule>
    <cfRule type="expression" dxfId="7500" priority="7499">
      <formula>OR(AK$46="F",AK$46="Fiber")</formula>
    </cfRule>
    <cfRule type="expression" dxfId="7499" priority="7501">
      <formula>OR(AK$46="A",AK$46="AES")</formula>
    </cfRule>
    <cfRule type="expression" dxfId="7498" priority="7503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497" priority="7504">
      <formula>OR(AK$46="",AK$46=" ")</formula>
    </cfRule>
    <cfRule type="expression" dxfId="7496" priority="7505">
      <formula>OR(AK$46="M",AK$46="MADI")</formula>
    </cfRule>
    <cfRule type="expression" dxfId="7495" priority="7506">
      <formula>OR(AK$46="D",AK$46="DIS")</formula>
    </cfRule>
    <cfRule type="expression" dxfId="7494" priority="7507">
      <formula>OR(AK$46="S",AK$46="STD")</formula>
    </cfRule>
  </conditionalFormatting>
  <conditionalFormatting sqref="AK47:AK64">
    <cfRule type="expression" dxfId="7493" priority="7464">
      <formula>OR(AK$46="IPI",AK$46="IP in")</formula>
    </cfRule>
    <cfRule type="expression" dxfId="7492" priority="7481">
      <formula>(AK$46="FS")</formula>
    </cfRule>
    <cfRule type="expression" dxfId="7491" priority="7484">
      <formula>OR(AK$46="F",AK$46="Fiber")</formula>
    </cfRule>
    <cfRule type="expression" dxfId="7490" priority="7486">
      <formula>OR(AK$46="A",AK$46="AES")</formula>
    </cfRule>
    <cfRule type="expression" dxfId="7489" priority="7492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488" priority="7493">
      <formula>OR(AK$46="",AK$46=" ")</formula>
    </cfRule>
    <cfRule type="expression" dxfId="7487" priority="7494">
      <formula>OR(AK$46="M",AK$46="MADI")</formula>
    </cfRule>
    <cfRule type="expression" dxfId="7486" priority="7495">
      <formula>OR(AK$46="D",AK$46="DIS")</formula>
    </cfRule>
    <cfRule type="expression" dxfId="7485" priority="7496">
      <formula>OR(AK$46="S",AK$46="STD")</formula>
    </cfRule>
  </conditionalFormatting>
  <conditionalFormatting sqref="AL47:AL64">
    <cfRule type="expression" dxfId="7484" priority="7463">
      <formula>OR(AK$46="IPI",AK$46="IP in")</formula>
    </cfRule>
    <cfRule type="expression" dxfId="7483" priority="7482">
      <formula>(AK$46="FS")</formula>
    </cfRule>
    <cfRule type="expression" dxfId="7482" priority="7483">
      <formula>OR(AK$46="F",AK$46="Fiber")</formula>
    </cfRule>
    <cfRule type="expression" dxfId="7481" priority="7485">
      <formula>OR(AK$46="A",AK$46="AES")</formula>
    </cfRule>
    <cfRule type="expression" dxfId="7480" priority="7487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479" priority="7488">
      <formula>OR(AK$46="",AK$46=" ")</formula>
    </cfRule>
    <cfRule type="expression" dxfId="7478" priority="7489">
      <formula>OR(AK$46="M",AK$46="MADI")</formula>
    </cfRule>
    <cfRule type="expression" dxfId="7477" priority="7490">
      <formula>OR(AK$46="D",AK$46="DIS")</formula>
    </cfRule>
    <cfRule type="expression" dxfId="7476" priority="7491">
      <formula>OR(AK$46="S",AK$46="STD")</formula>
    </cfRule>
  </conditionalFormatting>
  <conditionalFormatting sqref="AK64 AK62 AK60 AK58 AK56 AK54 AK52 AK50">
    <cfRule type="expression" dxfId="7475" priority="7473">
      <formula>(AK$46="FS")</formula>
    </cfRule>
    <cfRule type="expression" dxfId="7474" priority="7474">
      <formula>OR(AK$46="F",AK$46="Fiber")</formula>
    </cfRule>
    <cfRule type="expression" dxfId="7473" priority="7475">
      <formula>OR(AK$46="A",AK$46="AES")</formula>
    </cfRule>
    <cfRule type="expression" dxfId="7472" priority="7476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471" priority="7477">
      <formula>OR(AK$46="",AK$46=" ")</formula>
    </cfRule>
    <cfRule type="expression" dxfId="7470" priority="7478">
      <formula>OR(AK$46="M",AK$46="MADI")</formula>
    </cfRule>
    <cfRule type="expression" dxfId="7469" priority="7479">
      <formula>OR(AK$46="D",AK$46="DIS")</formula>
    </cfRule>
    <cfRule type="expression" dxfId="7468" priority="7480">
      <formula>OR(AK$46="S",AK$46="STD")</formula>
    </cfRule>
  </conditionalFormatting>
  <conditionalFormatting sqref="AL64 AL62 AL60 AL58 AL56 AL54 AL52 AL50">
    <cfRule type="expression" dxfId="7467" priority="7465">
      <formula>OR(AK$46="FS")</formula>
    </cfRule>
    <cfRule type="expression" dxfId="7466" priority="7466">
      <formula>OR(AK$46="F",AK$46="Fiber")</formula>
    </cfRule>
    <cfRule type="expression" dxfId="7465" priority="7467">
      <formula>OR(AK$46="A",AK$46="AES")</formula>
    </cfRule>
    <cfRule type="expression" dxfId="7464" priority="7468">
      <formula>AND(AK$46&lt;&gt;"FS",AK$46&lt;&gt;"F",AK$46&lt;&gt;"Fiber",AK$46&lt;&gt;"S",AK$46&lt;&gt;"STD",AK$46&lt;&gt;"A",AK$46&lt;&gt;"AES",AK$46&lt;&gt;"D",AK$46&lt;&gt;"DIS",AK$46&lt;&gt;"M",AK$46&lt;&gt;"MADI",AK$46&lt;&gt;"",AK$46&lt;&gt;" ")</formula>
    </cfRule>
    <cfRule type="expression" dxfId="7463" priority="7469">
      <formula>OR(AK$46="",AK$46=" ")</formula>
    </cfRule>
    <cfRule type="expression" dxfId="7462" priority="7470">
      <formula>OR(AK$46="M",AK$46="MADI")</formula>
    </cfRule>
    <cfRule type="expression" dxfId="7461" priority="7471">
      <formula>OR(AK$46="D",AK$46="DIS")</formula>
    </cfRule>
    <cfRule type="expression" dxfId="7460" priority="7472">
      <formula>OR(AK$46="S",AK$46="STD")</formula>
    </cfRule>
  </conditionalFormatting>
  <conditionalFormatting sqref="AI47:AI49 AI51 AI53 AI55 AI57 AI59 AI61 AI63">
    <cfRule type="expression" dxfId="7459" priority="7448">
      <formula>(AI$46="FS")</formula>
    </cfRule>
    <cfRule type="expression" dxfId="7458" priority="7450">
      <formula>OR(AI$46="F",AI$46="Fiber")</formula>
    </cfRule>
    <cfRule type="expression" dxfId="7457" priority="7452">
      <formula>OR(AI$46="A",AI$46="AES")</formula>
    </cfRule>
    <cfRule type="expression" dxfId="7456" priority="7458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455" priority="7459">
      <formula>OR(AI$46="",AI$46=" ")</formula>
    </cfRule>
    <cfRule type="expression" dxfId="7454" priority="7460">
      <formula>OR(AI$46="M",AI$46="MADI")</formula>
    </cfRule>
    <cfRule type="expression" dxfId="7453" priority="7461">
      <formula>OR(AI$46="D",AI$46="DIS")</formula>
    </cfRule>
    <cfRule type="expression" dxfId="7452" priority="7462">
      <formula>OR(AI$46="S",AI$46="STD")</formula>
    </cfRule>
  </conditionalFormatting>
  <conditionalFormatting sqref="AJ47:AJ49 AJ51 AJ53 AJ55 AJ57 AJ59 AJ61 AJ63">
    <cfRule type="expression" dxfId="7451" priority="7447">
      <formula>OR(AI$46="FS")</formula>
    </cfRule>
    <cfRule type="expression" dxfId="7450" priority="7449">
      <formula>OR(AI$46="F",AI$46="Fiber")</formula>
    </cfRule>
    <cfRule type="expression" dxfId="7449" priority="7451">
      <formula>OR(AI$46="A",AI$46="AES")</formula>
    </cfRule>
    <cfRule type="expression" dxfId="7448" priority="7453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447" priority="7454">
      <formula>OR(AI$46="",AI$46=" ")</formula>
    </cfRule>
    <cfRule type="expression" dxfId="7446" priority="7455">
      <formula>OR(AI$46="M",AI$46="MADI")</formula>
    </cfRule>
    <cfRule type="expression" dxfId="7445" priority="7456">
      <formula>OR(AI$46="D",AI$46="DIS")</formula>
    </cfRule>
    <cfRule type="expression" dxfId="7444" priority="7457">
      <formula>OR(AI$46="S",AI$46="STD")</formula>
    </cfRule>
  </conditionalFormatting>
  <conditionalFormatting sqref="AI50">
    <cfRule type="expression" dxfId="7443" priority="7432">
      <formula>(AI$46="FS")</formula>
    </cfRule>
    <cfRule type="expression" dxfId="7442" priority="7434">
      <formula>OR(AI$46="F",AI$46="Fiber")</formula>
    </cfRule>
    <cfRule type="expression" dxfId="7441" priority="7436">
      <formula>OR(AI$46="A",AI$46="AES")</formula>
    </cfRule>
    <cfRule type="expression" dxfId="7440" priority="7442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439" priority="7443">
      <formula>OR(AI$46="",AI$46=" ")</formula>
    </cfRule>
    <cfRule type="expression" dxfId="7438" priority="7444">
      <formula>OR(AI$46="M",AI$46="MADI")</formula>
    </cfRule>
    <cfRule type="expression" dxfId="7437" priority="7445">
      <formula>OR(AI$46="D",AI$46="DIS")</formula>
    </cfRule>
    <cfRule type="expression" dxfId="7436" priority="7446">
      <formula>OR(AI$46="S",AI$46="STD")</formula>
    </cfRule>
  </conditionalFormatting>
  <conditionalFormatting sqref="AJ50">
    <cfRule type="expression" dxfId="7435" priority="7431">
      <formula>OR(AI$46="FS")</formula>
    </cfRule>
    <cfRule type="expression" dxfId="7434" priority="7433">
      <formula>OR(AI$46="F",AI$46="Fiber")</formula>
    </cfRule>
    <cfRule type="expression" dxfId="7433" priority="7435">
      <formula>OR(AI$46="A",AI$46="AES")</formula>
    </cfRule>
    <cfRule type="expression" dxfId="7432" priority="7437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431" priority="7438">
      <formula>OR(AI$46="",AI$46=" ")</formula>
    </cfRule>
    <cfRule type="expression" dxfId="7430" priority="7439">
      <formula>OR(AI$46="M",AI$46="MADI")</formula>
    </cfRule>
    <cfRule type="expression" dxfId="7429" priority="7440">
      <formula>OR(AI$46="D",AI$46="DIS")</formula>
    </cfRule>
    <cfRule type="expression" dxfId="7428" priority="7441">
      <formula>OR(AI$46="S",AI$46="STD")</formula>
    </cfRule>
  </conditionalFormatting>
  <conditionalFormatting sqref="AI52">
    <cfRule type="expression" dxfId="7427" priority="7416">
      <formula>(AI$46="FS")</formula>
    </cfRule>
    <cfRule type="expression" dxfId="7426" priority="7418">
      <formula>OR(AI$46="F",AI$46="Fiber")</formula>
    </cfRule>
    <cfRule type="expression" dxfId="7425" priority="7420">
      <formula>OR(AI$46="A",AI$46="AES")</formula>
    </cfRule>
    <cfRule type="expression" dxfId="7424" priority="7426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423" priority="7427">
      <formula>OR(AI$46="",AI$46=" ")</formula>
    </cfRule>
    <cfRule type="expression" dxfId="7422" priority="7428">
      <formula>OR(AI$46="M",AI$46="MADI")</formula>
    </cfRule>
    <cfRule type="expression" dxfId="7421" priority="7429">
      <formula>OR(AI$46="D",AI$46="DIS")</formula>
    </cfRule>
    <cfRule type="expression" dxfId="7420" priority="7430">
      <formula>OR(AI$46="S",AI$46="STD")</formula>
    </cfRule>
  </conditionalFormatting>
  <conditionalFormatting sqref="AJ52">
    <cfRule type="expression" dxfId="7419" priority="7415">
      <formula>OR(AI$46="FS")</formula>
    </cfRule>
    <cfRule type="expression" dxfId="7418" priority="7417">
      <formula>OR(AI$46="F",AI$46="Fiber")</formula>
    </cfRule>
    <cfRule type="expression" dxfId="7417" priority="7419">
      <formula>OR(AI$46="A",AI$46="AES")</formula>
    </cfRule>
    <cfRule type="expression" dxfId="7416" priority="7421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415" priority="7422">
      <formula>OR(AI$46="",AI$46=" ")</formula>
    </cfRule>
    <cfRule type="expression" dxfId="7414" priority="7423">
      <formula>OR(AI$46="M",AI$46="MADI")</formula>
    </cfRule>
    <cfRule type="expression" dxfId="7413" priority="7424">
      <formula>OR(AI$46="D",AI$46="DIS")</formula>
    </cfRule>
    <cfRule type="expression" dxfId="7412" priority="7425">
      <formula>OR(AI$46="S",AI$46="STD")</formula>
    </cfRule>
  </conditionalFormatting>
  <conditionalFormatting sqref="AI54">
    <cfRule type="expression" dxfId="7411" priority="7400">
      <formula>(AI$46="FS")</formula>
    </cfRule>
    <cfRule type="expression" dxfId="7410" priority="7402">
      <formula>OR(AI$46="F",AI$46="Fiber")</formula>
    </cfRule>
    <cfRule type="expression" dxfId="7409" priority="7404">
      <formula>OR(AI$46="A",AI$46="AES")</formula>
    </cfRule>
    <cfRule type="expression" dxfId="7408" priority="7410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407" priority="7411">
      <formula>OR(AI$46="",AI$46=" ")</formula>
    </cfRule>
    <cfRule type="expression" dxfId="7406" priority="7412">
      <formula>OR(AI$46="M",AI$46="MADI")</formula>
    </cfRule>
    <cfRule type="expression" dxfId="7405" priority="7413">
      <formula>OR(AI$46="D",AI$46="DIS")</formula>
    </cfRule>
    <cfRule type="expression" dxfId="7404" priority="7414">
      <formula>OR(AI$46="S",AI$46="STD")</formula>
    </cfRule>
  </conditionalFormatting>
  <conditionalFormatting sqref="AJ54">
    <cfRule type="expression" dxfId="7403" priority="7399">
      <formula>OR(AI$46="FS")</formula>
    </cfRule>
    <cfRule type="expression" dxfId="7402" priority="7401">
      <formula>OR(AI$46="F",AI$46="Fiber")</formula>
    </cfRule>
    <cfRule type="expression" dxfId="7401" priority="7403">
      <formula>OR(AI$46="A",AI$46="AES")</formula>
    </cfRule>
    <cfRule type="expression" dxfId="7400" priority="7405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399" priority="7406">
      <formula>OR(AI$46="",AI$46=" ")</formula>
    </cfRule>
    <cfRule type="expression" dxfId="7398" priority="7407">
      <formula>OR(AI$46="M",AI$46="MADI")</formula>
    </cfRule>
    <cfRule type="expression" dxfId="7397" priority="7408">
      <formula>OR(AI$46="D",AI$46="DIS")</formula>
    </cfRule>
    <cfRule type="expression" dxfId="7396" priority="7409">
      <formula>OR(AI$46="S",AI$46="STD")</formula>
    </cfRule>
  </conditionalFormatting>
  <conditionalFormatting sqref="AI56">
    <cfRule type="expression" dxfId="7395" priority="7384">
      <formula>(AI$46="FS")</formula>
    </cfRule>
    <cfRule type="expression" dxfId="7394" priority="7386">
      <formula>OR(AI$46="F",AI$46="Fiber")</formula>
    </cfRule>
    <cfRule type="expression" dxfId="7393" priority="7388">
      <formula>OR(AI$46="A",AI$46="AES")</formula>
    </cfRule>
    <cfRule type="expression" dxfId="7392" priority="7394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391" priority="7395">
      <formula>OR(AI$46="",AI$46=" ")</formula>
    </cfRule>
    <cfRule type="expression" dxfId="7390" priority="7396">
      <formula>OR(AI$46="M",AI$46="MADI")</formula>
    </cfRule>
    <cfRule type="expression" dxfId="7389" priority="7397">
      <formula>OR(AI$46="D",AI$46="DIS")</formula>
    </cfRule>
    <cfRule type="expression" dxfId="7388" priority="7398">
      <formula>OR(AI$46="S",AI$46="STD")</formula>
    </cfRule>
  </conditionalFormatting>
  <conditionalFormatting sqref="AJ56">
    <cfRule type="expression" dxfId="7387" priority="7383">
      <formula>OR(AI$46="FS")</formula>
    </cfRule>
    <cfRule type="expression" dxfId="7386" priority="7385">
      <formula>OR(AI$46="F",AI$46="Fiber")</formula>
    </cfRule>
    <cfRule type="expression" dxfId="7385" priority="7387">
      <formula>OR(AI$46="A",AI$46="AES")</formula>
    </cfRule>
    <cfRule type="expression" dxfId="7384" priority="7389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383" priority="7390">
      <formula>OR(AI$46="",AI$46=" ")</formula>
    </cfRule>
    <cfRule type="expression" dxfId="7382" priority="7391">
      <formula>OR(AI$46="M",AI$46="MADI")</formula>
    </cfRule>
    <cfRule type="expression" dxfId="7381" priority="7392">
      <formula>OR(AI$46="D",AI$46="DIS")</formula>
    </cfRule>
    <cfRule type="expression" dxfId="7380" priority="7393">
      <formula>OR(AI$46="S",AI$46="STD")</formula>
    </cfRule>
  </conditionalFormatting>
  <conditionalFormatting sqref="AI58">
    <cfRule type="expression" dxfId="7379" priority="7368">
      <formula>(AI$46="FS")</formula>
    </cfRule>
    <cfRule type="expression" dxfId="7378" priority="7370">
      <formula>OR(AI$46="F",AI$46="Fiber")</formula>
    </cfRule>
    <cfRule type="expression" dxfId="7377" priority="7372">
      <formula>OR(AI$46="A",AI$46="AES")</formula>
    </cfRule>
    <cfRule type="expression" dxfId="7376" priority="7378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375" priority="7379">
      <formula>OR(AI$46="",AI$46=" ")</formula>
    </cfRule>
    <cfRule type="expression" dxfId="7374" priority="7380">
      <formula>OR(AI$46="M",AI$46="MADI")</formula>
    </cfRule>
    <cfRule type="expression" dxfId="7373" priority="7381">
      <formula>OR(AI$46="D",AI$46="DIS")</formula>
    </cfRule>
    <cfRule type="expression" dxfId="7372" priority="7382">
      <formula>OR(AI$46="S",AI$46="STD")</formula>
    </cfRule>
  </conditionalFormatting>
  <conditionalFormatting sqref="AJ58">
    <cfRule type="expression" dxfId="7371" priority="7367">
      <formula>OR(AI$46="FS")</formula>
    </cfRule>
    <cfRule type="expression" dxfId="7370" priority="7369">
      <formula>OR(AI$46="F",AI$46="Fiber")</formula>
    </cfRule>
    <cfRule type="expression" dxfId="7369" priority="7371">
      <formula>OR(AI$46="A",AI$46="AES")</formula>
    </cfRule>
    <cfRule type="expression" dxfId="7368" priority="7373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367" priority="7374">
      <formula>OR(AI$46="",AI$46=" ")</formula>
    </cfRule>
    <cfRule type="expression" dxfId="7366" priority="7375">
      <formula>OR(AI$46="M",AI$46="MADI")</formula>
    </cfRule>
    <cfRule type="expression" dxfId="7365" priority="7376">
      <formula>OR(AI$46="D",AI$46="DIS")</formula>
    </cfRule>
    <cfRule type="expression" dxfId="7364" priority="7377">
      <formula>OR(AI$46="S",AI$46="STD")</formula>
    </cfRule>
  </conditionalFormatting>
  <conditionalFormatting sqref="AI60">
    <cfRule type="expression" dxfId="7363" priority="7352">
      <formula>(AI$46="FS")</formula>
    </cfRule>
    <cfRule type="expression" dxfId="7362" priority="7354">
      <formula>OR(AI$46="F",AI$46="Fiber")</formula>
    </cfRule>
    <cfRule type="expression" dxfId="7361" priority="7356">
      <formula>OR(AI$46="A",AI$46="AES")</formula>
    </cfRule>
    <cfRule type="expression" dxfId="7360" priority="7362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359" priority="7363">
      <formula>OR(AI$46="",AI$46=" ")</formula>
    </cfRule>
    <cfRule type="expression" dxfId="7358" priority="7364">
      <formula>OR(AI$46="M",AI$46="MADI")</formula>
    </cfRule>
    <cfRule type="expression" dxfId="7357" priority="7365">
      <formula>OR(AI$46="D",AI$46="DIS")</formula>
    </cfRule>
    <cfRule type="expression" dxfId="7356" priority="7366">
      <formula>OR(AI$46="S",AI$46="STD")</formula>
    </cfRule>
  </conditionalFormatting>
  <conditionalFormatting sqref="AJ60">
    <cfRule type="expression" dxfId="7355" priority="7351">
      <formula>OR(AI$46="FS")</formula>
    </cfRule>
    <cfRule type="expression" dxfId="7354" priority="7353">
      <formula>OR(AI$46="F",AI$46="Fiber")</formula>
    </cfRule>
    <cfRule type="expression" dxfId="7353" priority="7355">
      <formula>OR(AI$46="A",AI$46="AES")</formula>
    </cfRule>
    <cfRule type="expression" dxfId="7352" priority="7357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351" priority="7358">
      <formula>OR(AI$46="",AI$46=" ")</formula>
    </cfRule>
    <cfRule type="expression" dxfId="7350" priority="7359">
      <formula>OR(AI$46="M",AI$46="MADI")</formula>
    </cfRule>
    <cfRule type="expression" dxfId="7349" priority="7360">
      <formula>OR(AI$46="D",AI$46="DIS")</formula>
    </cfRule>
    <cfRule type="expression" dxfId="7348" priority="7361">
      <formula>OR(AI$46="S",AI$46="STD")</formula>
    </cfRule>
  </conditionalFormatting>
  <conditionalFormatting sqref="AI62">
    <cfRule type="expression" dxfId="7347" priority="7336">
      <formula>(AI$46="FS")</formula>
    </cfRule>
    <cfRule type="expression" dxfId="7346" priority="7338">
      <formula>OR(AI$46="F",AI$46="Fiber")</formula>
    </cfRule>
    <cfRule type="expression" dxfId="7345" priority="7340">
      <formula>OR(AI$46="A",AI$46="AES")</formula>
    </cfRule>
    <cfRule type="expression" dxfId="7344" priority="7346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343" priority="7347">
      <formula>OR(AI$46="",AI$46=" ")</formula>
    </cfRule>
    <cfRule type="expression" dxfId="7342" priority="7348">
      <formula>OR(AI$46="M",AI$46="MADI")</formula>
    </cfRule>
    <cfRule type="expression" dxfId="7341" priority="7349">
      <formula>OR(AI$46="D",AI$46="DIS")</formula>
    </cfRule>
    <cfRule type="expression" dxfId="7340" priority="7350">
      <formula>OR(AI$46="S",AI$46="STD")</formula>
    </cfRule>
  </conditionalFormatting>
  <conditionalFormatting sqref="AJ62">
    <cfRule type="expression" dxfId="7339" priority="7335">
      <formula>OR(AI$46="FS")</formula>
    </cfRule>
    <cfRule type="expression" dxfId="7338" priority="7337">
      <formula>OR(AI$46="F",AI$46="Fiber")</formula>
    </cfRule>
    <cfRule type="expression" dxfId="7337" priority="7339">
      <formula>OR(AI$46="A",AI$46="AES")</formula>
    </cfRule>
    <cfRule type="expression" dxfId="7336" priority="7341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335" priority="7342">
      <formula>OR(AI$46="",AI$46=" ")</formula>
    </cfRule>
    <cfRule type="expression" dxfId="7334" priority="7343">
      <formula>OR(AI$46="M",AI$46="MADI")</formula>
    </cfRule>
    <cfRule type="expression" dxfId="7333" priority="7344">
      <formula>OR(AI$46="D",AI$46="DIS")</formula>
    </cfRule>
    <cfRule type="expression" dxfId="7332" priority="7345">
      <formula>OR(AI$46="S",AI$46="STD")</formula>
    </cfRule>
  </conditionalFormatting>
  <conditionalFormatting sqref="AI47:AI64">
    <cfRule type="expression" dxfId="7331" priority="7302">
      <formula>OR(AI$46="IPI",AI$46="IP in")</formula>
    </cfRule>
    <cfRule type="expression" dxfId="7330" priority="7319">
      <formula>(AI$46="FS")</formula>
    </cfRule>
    <cfRule type="expression" dxfId="7329" priority="7322">
      <formula>OR(AI$46="F",AI$46="Fiber")</formula>
    </cfRule>
    <cfRule type="expression" dxfId="7328" priority="7324">
      <formula>OR(AI$46="A",AI$46="AES")</formula>
    </cfRule>
    <cfRule type="expression" dxfId="7327" priority="7330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326" priority="7331">
      <formula>OR(AI$46="",AI$46=" ")</formula>
    </cfRule>
    <cfRule type="expression" dxfId="7325" priority="7332">
      <formula>OR(AI$46="M",AI$46="MADI")</formula>
    </cfRule>
    <cfRule type="expression" dxfId="7324" priority="7333">
      <formula>OR(AI$46="D",AI$46="DIS")</formula>
    </cfRule>
    <cfRule type="expression" dxfId="7323" priority="7334">
      <formula>OR(AI$46="S",AI$46="STD")</formula>
    </cfRule>
  </conditionalFormatting>
  <conditionalFormatting sqref="AJ47:AJ64">
    <cfRule type="expression" dxfId="7322" priority="7301">
      <formula>OR(AI$46="IPI",AI$46="IP in")</formula>
    </cfRule>
    <cfRule type="expression" dxfId="7321" priority="7320">
      <formula>(AI$46="FS")</formula>
    </cfRule>
    <cfRule type="expression" dxfId="7320" priority="7321">
      <formula>OR(AI$46="F",AI$46="Fiber")</formula>
    </cfRule>
    <cfRule type="expression" dxfId="7319" priority="7323">
      <formula>OR(AI$46="A",AI$46="AES")</formula>
    </cfRule>
    <cfRule type="expression" dxfId="7318" priority="7325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317" priority="7326">
      <formula>OR(AI$46="",AI$46=" ")</formula>
    </cfRule>
    <cfRule type="expression" dxfId="7316" priority="7327">
      <formula>OR(AI$46="M",AI$46="MADI")</formula>
    </cfRule>
    <cfRule type="expression" dxfId="7315" priority="7328">
      <formula>OR(AI$46="D",AI$46="DIS")</formula>
    </cfRule>
    <cfRule type="expression" dxfId="7314" priority="7329">
      <formula>OR(AI$46="S",AI$46="STD")</formula>
    </cfRule>
  </conditionalFormatting>
  <conditionalFormatting sqref="AI64 AI62 AI60 AI58 AI56 AI54 AI52 AI50">
    <cfRule type="expression" dxfId="7313" priority="7311">
      <formula>(AI$46="FS")</formula>
    </cfRule>
    <cfRule type="expression" dxfId="7312" priority="7312">
      <formula>OR(AI$46="F",AI$46="Fiber")</formula>
    </cfRule>
    <cfRule type="expression" dxfId="7311" priority="7313">
      <formula>OR(AI$46="A",AI$46="AES")</formula>
    </cfRule>
    <cfRule type="expression" dxfId="7310" priority="7314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309" priority="7315">
      <formula>OR(AI$46="",AI$46=" ")</formula>
    </cfRule>
    <cfRule type="expression" dxfId="7308" priority="7316">
      <formula>OR(AI$46="M",AI$46="MADI")</formula>
    </cfRule>
    <cfRule type="expression" dxfId="7307" priority="7317">
      <formula>OR(AI$46="D",AI$46="DIS")</formula>
    </cfRule>
    <cfRule type="expression" dxfId="7306" priority="7318">
      <formula>OR(AI$46="S",AI$46="STD")</formula>
    </cfRule>
  </conditionalFormatting>
  <conditionalFormatting sqref="AJ64 AJ62 AJ60 AJ58 AJ56 AJ54 AJ52 AJ50">
    <cfRule type="expression" dxfId="7305" priority="7303">
      <formula>OR(AI$46="FS")</formula>
    </cfRule>
    <cfRule type="expression" dxfId="7304" priority="7304">
      <formula>OR(AI$46="F",AI$46="Fiber")</formula>
    </cfRule>
    <cfRule type="expression" dxfId="7303" priority="7305">
      <formula>OR(AI$46="A",AI$46="AES")</formula>
    </cfRule>
    <cfRule type="expression" dxfId="7302" priority="7306">
      <formula>AND(AI$46&lt;&gt;"FS",AI$46&lt;&gt;"F",AI$46&lt;&gt;"Fiber",AI$46&lt;&gt;"S",AI$46&lt;&gt;"STD",AI$46&lt;&gt;"A",AI$46&lt;&gt;"AES",AI$46&lt;&gt;"D",AI$46&lt;&gt;"DIS",AI$46&lt;&gt;"M",AI$46&lt;&gt;"MADI",AI$46&lt;&gt;"",AI$46&lt;&gt;" ")</formula>
    </cfRule>
    <cfRule type="expression" dxfId="7301" priority="7307">
      <formula>OR(AI$46="",AI$46=" ")</formula>
    </cfRule>
    <cfRule type="expression" dxfId="7300" priority="7308">
      <formula>OR(AI$46="M",AI$46="MADI")</formula>
    </cfRule>
    <cfRule type="expression" dxfId="7299" priority="7309">
      <formula>OR(AI$46="D",AI$46="DIS")</formula>
    </cfRule>
    <cfRule type="expression" dxfId="7298" priority="7310">
      <formula>OR(AI$46="S",AI$46="STD")</formula>
    </cfRule>
  </conditionalFormatting>
  <conditionalFormatting sqref="AG47:AG49 AG51 AG53 AG55 AG57 AG59 AG61 AG63">
    <cfRule type="expression" dxfId="7297" priority="7286">
      <formula>(AG$46="FS")</formula>
    </cfRule>
    <cfRule type="expression" dxfId="7296" priority="7288">
      <formula>OR(AG$46="F",AG$46="Fiber")</formula>
    </cfRule>
    <cfRule type="expression" dxfId="7295" priority="7290">
      <formula>OR(AG$46="A",AG$46="AES")</formula>
    </cfRule>
    <cfRule type="expression" dxfId="7294" priority="7296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293" priority="7297">
      <formula>OR(AG$46="",AG$46=" ")</formula>
    </cfRule>
    <cfRule type="expression" dxfId="7292" priority="7298">
      <formula>OR(AG$46="M",AG$46="MADI")</formula>
    </cfRule>
    <cfRule type="expression" dxfId="7291" priority="7299">
      <formula>OR(AG$46="D",AG$46="DIS")</formula>
    </cfRule>
    <cfRule type="expression" dxfId="7290" priority="7300">
      <formula>OR(AG$46="S",AG$46="STD")</formula>
    </cfRule>
  </conditionalFormatting>
  <conditionalFormatting sqref="AH47:AH49 AH51 AH53 AH55 AH57 AH59 AH61 AH63">
    <cfRule type="expression" dxfId="7289" priority="7285">
      <formula>OR(AG$46="FS")</formula>
    </cfRule>
    <cfRule type="expression" dxfId="7288" priority="7287">
      <formula>OR(AG$46="F",AG$46="Fiber")</formula>
    </cfRule>
    <cfRule type="expression" dxfId="7287" priority="7289">
      <formula>OR(AG$46="A",AG$46="AES")</formula>
    </cfRule>
    <cfRule type="expression" dxfId="7286" priority="7291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285" priority="7292">
      <formula>OR(AG$46="",AG$46=" ")</formula>
    </cfRule>
    <cfRule type="expression" dxfId="7284" priority="7293">
      <formula>OR(AG$46="M",AG$46="MADI")</formula>
    </cfRule>
    <cfRule type="expression" dxfId="7283" priority="7294">
      <formula>OR(AG$46="D",AG$46="DIS")</formula>
    </cfRule>
    <cfRule type="expression" dxfId="7282" priority="7295">
      <formula>OR(AG$46="S",AG$46="STD")</formula>
    </cfRule>
  </conditionalFormatting>
  <conditionalFormatting sqref="AG50">
    <cfRule type="expression" dxfId="7281" priority="7270">
      <formula>(AG$46="FS")</formula>
    </cfRule>
    <cfRule type="expression" dxfId="7280" priority="7272">
      <formula>OR(AG$46="F",AG$46="Fiber")</formula>
    </cfRule>
    <cfRule type="expression" dxfId="7279" priority="7274">
      <formula>OR(AG$46="A",AG$46="AES")</formula>
    </cfRule>
    <cfRule type="expression" dxfId="7278" priority="7280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277" priority="7281">
      <formula>OR(AG$46="",AG$46=" ")</formula>
    </cfRule>
    <cfRule type="expression" dxfId="7276" priority="7282">
      <formula>OR(AG$46="M",AG$46="MADI")</formula>
    </cfRule>
    <cfRule type="expression" dxfId="7275" priority="7283">
      <formula>OR(AG$46="D",AG$46="DIS")</formula>
    </cfRule>
    <cfRule type="expression" dxfId="7274" priority="7284">
      <formula>OR(AG$46="S",AG$46="STD")</formula>
    </cfRule>
  </conditionalFormatting>
  <conditionalFormatting sqref="AH50">
    <cfRule type="expression" dxfId="7273" priority="7269">
      <formula>OR(AG$46="FS")</formula>
    </cfRule>
    <cfRule type="expression" dxfId="7272" priority="7271">
      <formula>OR(AG$46="F",AG$46="Fiber")</formula>
    </cfRule>
    <cfRule type="expression" dxfId="7271" priority="7273">
      <formula>OR(AG$46="A",AG$46="AES")</formula>
    </cfRule>
    <cfRule type="expression" dxfId="7270" priority="7275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269" priority="7276">
      <formula>OR(AG$46="",AG$46=" ")</formula>
    </cfRule>
    <cfRule type="expression" dxfId="7268" priority="7277">
      <formula>OR(AG$46="M",AG$46="MADI")</formula>
    </cfRule>
    <cfRule type="expression" dxfId="7267" priority="7278">
      <formula>OR(AG$46="D",AG$46="DIS")</formula>
    </cfRule>
    <cfRule type="expression" dxfId="7266" priority="7279">
      <formula>OR(AG$46="S",AG$46="STD")</formula>
    </cfRule>
  </conditionalFormatting>
  <conditionalFormatting sqref="AG52">
    <cfRule type="expression" dxfId="7265" priority="7254">
      <formula>(AG$46="FS")</formula>
    </cfRule>
    <cfRule type="expression" dxfId="7264" priority="7256">
      <formula>OR(AG$46="F",AG$46="Fiber")</formula>
    </cfRule>
    <cfRule type="expression" dxfId="7263" priority="7258">
      <formula>OR(AG$46="A",AG$46="AES")</formula>
    </cfRule>
    <cfRule type="expression" dxfId="7262" priority="7264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261" priority="7265">
      <formula>OR(AG$46="",AG$46=" ")</formula>
    </cfRule>
    <cfRule type="expression" dxfId="7260" priority="7266">
      <formula>OR(AG$46="M",AG$46="MADI")</formula>
    </cfRule>
    <cfRule type="expression" dxfId="7259" priority="7267">
      <formula>OR(AG$46="D",AG$46="DIS")</formula>
    </cfRule>
    <cfRule type="expression" dxfId="7258" priority="7268">
      <formula>OR(AG$46="S",AG$46="STD")</formula>
    </cfRule>
  </conditionalFormatting>
  <conditionalFormatting sqref="AH52">
    <cfRule type="expression" dxfId="7257" priority="7253">
      <formula>OR(AG$46="FS")</formula>
    </cfRule>
    <cfRule type="expression" dxfId="7256" priority="7255">
      <formula>OR(AG$46="F",AG$46="Fiber")</formula>
    </cfRule>
    <cfRule type="expression" dxfId="7255" priority="7257">
      <formula>OR(AG$46="A",AG$46="AES")</formula>
    </cfRule>
    <cfRule type="expression" dxfId="7254" priority="7259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253" priority="7260">
      <formula>OR(AG$46="",AG$46=" ")</formula>
    </cfRule>
    <cfRule type="expression" dxfId="7252" priority="7261">
      <formula>OR(AG$46="M",AG$46="MADI")</formula>
    </cfRule>
    <cfRule type="expression" dxfId="7251" priority="7262">
      <formula>OR(AG$46="D",AG$46="DIS")</formula>
    </cfRule>
    <cfRule type="expression" dxfId="7250" priority="7263">
      <formula>OR(AG$46="S",AG$46="STD")</formula>
    </cfRule>
  </conditionalFormatting>
  <conditionalFormatting sqref="AG54">
    <cfRule type="expression" dxfId="7249" priority="7238">
      <formula>(AG$46="FS")</formula>
    </cfRule>
    <cfRule type="expression" dxfId="7248" priority="7240">
      <formula>OR(AG$46="F",AG$46="Fiber")</formula>
    </cfRule>
    <cfRule type="expression" dxfId="7247" priority="7242">
      <formula>OR(AG$46="A",AG$46="AES")</formula>
    </cfRule>
    <cfRule type="expression" dxfId="7246" priority="7248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245" priority="7249">
      <formula>OR(AG$46="",AG$46=" ")</formula>
    </cfRule>
    <cfRule type="expression" dxfId="7244" priority="7250">
      <formula>OR(AG$46="M",AG$46="MADI")</formula>
    </cfRule>
    <cfRule type="expression" dxfId="7243" priority="7251">
      <formula>OR(AG$46="D",AG$46="DIS")</formula>
    </cfRule>
    <cfRule type="expression" dxfId="7242" priority="7252">
      <formula>OR(AG$46="S",AG$46="STD")</formula>
    </cfRule>
  </conditionalFormatting>
  <conditionalFormatting sqref="AH54">
    <cfRule type="expression" dxfId="7241" priority="7237">
      <formula>OR(AG$46="FS")</formula>
    </cfRule>
    <cfRule type="expression" dxfId="7240" priority="7239">
      <formula>OR(AG$46="F",AG$46="Fiber")</formula>
    </cfRule>
    <cfRule type="expression" dxfId="7239" priority="7241">
      <formula>OR(AG$46="A",AG$46="AES")</formula>
    </cfRule>
    <cfRule type="expression" dxfId="7238" priority="7243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237" priority="7244">
      <formula>OR(AG$46="",AG$46=" ")</formula>
    </cfRule>
    <cfRule type="expression" dxfId="7236" priority="7245">
      <formula>OR(AG$46="M",AG$46="MADI")</formula>
    </cfRule>
    <cfRule type="expression" dxfId="7235" priority="7246">
      <formula>OR(AG$46="D",AG$46="DIS")</formula>
    </cfRule>
    <cfRule type="expression" dxfId="7234" priority="7247">
      <formula>OR(AG$46="S",AG$46="STD")</formula>
    </cfRule>
  </conditionalFormatting>
  <conditionalFormatting sqref="AG56">
    <cfRule type="expression" dxfId="7233" priority="7222">
      <formula>(AG$46="FS")</formula>
    </cfRule>
    <cfRule type="expression" dxfId="7232" priority="7224">
      <formula>OR(AG$46="F",AG$46="Fiber")</formula>
    </cfRule>
    <cfRule type="expression" dxfId="7231" priority="7226">
      <formula>OR(AG$46="A",AG$46="AES")</formula>
    </cfRule>
    <cfRule type="expression" dxfId="7230" priority="7232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229" priority="7233">
      <formula>OR(AG$46="",AG$46=" ")</formula>
    </cfRule>
    <cfRule type="expression" dxfId="7228" priority="7234">
      <formula>OR(AG$46="M",AG$46="MADI")</formula>
    </cfRule>
    <cfRule type="expression" dxfId="7227" priority="7235">
      <formula>OR(AG$46="D",AG$46="DIS")</formula>
    </cfRule>
    <cfRule type="expression" dxfId="7226" priority="7236">
      <formula>OR(AG$46="S",AG$46="STD")</formula>
    </cfRule>
  </conditionalFormatting>
  <conditionalFormatting sqref="AH56">
    <cfRule type="expression" dxfId="7225" priority="7221">
      <formula>OR(AG$46="FS")</formula>
    </cfRule>
    <cfRule type="expression" dxfId="7224" priority="7223">
      <formula>OR(AG$46="F",AG$46="Fiber")</formula>
    </cfRule>
    <cfRule type="expression" dxfId="7223" priority="7225">
      <formula>OR(AG$46="A",AG$46="AES")</formula>
    </cfRule>
    <cfRule type="expression" dxfId="7222" priority="7227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221" priority="7228">
      <formula>OR(AG$46="",AG$46=" ")</formula>
    </cfRule>
    <cfRule type="expression" dxfId="7220" priority="7229">
      <formula>OR(AG$46="M",AG$46="MADI")</formula>
    </cfRule>
    <cfRule type="expression" dxfId="7219" priority="7230">
      <formula>OR(AG$46="D",AG$46="DIS")</formula>
    </cfRule>
    <cfRule type="expression" dxfId="7218" priority="7231">
      <formula>OR(AG$46="S",AG$46="STD")</formula>
    </cfRule>
  </conditionalFormatting>
  <conditionalFormatting sqref="AG58">
    <cfRule type="expression" dxfId="7217" priority="7206">
      <formula>(AG$46="FS")</formula>
    </cfRule>
    <cfRule type="expression" dxfId="7216" priority="7208">
      <formula>OR(AG$46="F",AG$46="Fiber")</formula>
    </cfRule>
    <cfRule type="expression" dxfId="7215" priority="7210">
      <formula>OR(AG$46="A",AG$46="AES")</formula>
    </cfRule>
    <cfRule type="expression" dxfId="7214" priority="7216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213" priority="7217">
      <formula>OR(AG$46="",AG$46=" ")</formula>
    </cfRule>
    <cfRule type="expression" dxfId="7212" priority="7218">
      <formula>OR(AG$46="M",AG$46="MADI")</formula>
    </cfRule>
    <cfRule type="expression" dxfId="7211" priority="7219">
      <formula>OR(AG$46="D",AG$46="DIS")</formula>
    </cfRule>
    <cfRule type="expression" dxfId="7210" priority="7220">
      <formula>OR(AG$46="S",AG$46="STD")</formula>
    </cfRule>
  </conditionalFormatting>
  <conditionalFormatting sqref="AH58">
    <cfRule type="expression" dxfId="7209" priority="7205">
      <formula>OR(AG$46="FS")</formula>
    </cfRule>
    <cfRule type="expression" dxfId="7208" priority="7207">
      <formula>OR(AG$46="F",AG$46="Fiber")</formula>
    </cfRule>
    <cfRule type="expression" dxfId="7207" priority="7209">
      <formula>OR(AG$46="A",AG$46="AES")</formula>
    </cfRule>
    <cfRule type="expression" dxfId="7206" priority="7211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205" priority="7212">
      <formula>OR(AG$46="",AG$46=" ")</formula>
    </cfRule>
    <cfRule type="expression" dxfId="7204" priority="7213">
      <formula>OR(AG$46="M",AG$46="MADI")</formula>
    </cfRule>
    <cfRule type="expression" dxfId="7203" priority="7214">
      <formula>OR(AG$46="D",AG$46="DIS")</formula>
    </cfRule>
    <cfRule type="expression" dxfId="7202" priority="7215">
      <formula>OR(AG$46="S",AG$46="STD")</formula>
    </cfRule>
  </conditionalFormatting>
  <conditionalFormatting sqref="AG60">
    <cfRule type="expression" dxfId="7201" priority="7190">
      <formula>(AG$46="FS")</formula>
    </cfRule>
    <cfRule type="expression" dxfId="7200" priority="7192">
      <formula>OR(AG$46="F",AG$46="Fiber")</formula>
    </cfRule>
    <cfRule type="expression" dxfId="7199" priority="7194">
      <formula>OR(AG$46="A",AG$46="AES")</formula>
    </cfRule>
    <cfRule type="expression" dxfId="7198" priority="7200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197" priority="7201">
      <formula>OR(AG$46="",AG$46=" ")</formula>
    </cfRule>
    <cfRule type="expression" dxfId="7196" priority="7202">
      <formula>OR(AG$46="M",AG$46="MADI")</formula>
    </cfRule>
    <cfRule type="expression" dxfId="7195" priority="7203">
      <formula>OR(AG$46="D",AG$46="DIS")</formula>
    </cfRule>
    <cfRule type="expression" dxfId="7194" priority="7204">
      <formula>OR(AG$46="S",AG$46="STD")</formula>
    </cfRule>
  </conditionalFormatting>
  <conditionalFormatting sqref="AH60">
    <cfRule type="expression" dxfId="7193" priority="7189">
      <formula>OR(AG$46="FS")</formula>
    </cfRule>
    <cfRule type="expression" dxfId="7192" priority="7191">
      <formula>OR(AG$46="F",AG$46="Fiber")</formula>
    </cfRule>
    <cfRule type="expression" dxfId="7191" priority="7193">
      <formula>OR(AG$46="A",AG$46="AES")</formula>
    </cfRule>
    <cfRule type="expression" dxfId="7190" priority="7195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189" priority="7196">
      <formula>OR(AG$46="",AG$46=" ")</formula>
    </cfRule>
    <cfRule type="expression" dxfId="7188" priority="7197">
      <formula>OR(AG$46="M",AG$46="MADI")</formula>
    </cfRule>
    <cfRule type="expression" dxfId="7187" priority="7198">
      <formula>OR(AG$46="D",AG$46="DIS")</formula>
    </cfRule>
    <cfRule type="expression" dxfId="7186" priority="7199">
      <formula>OR(AG$46="S",AG$46="STD")</formula>
    </cfRule>
  </conditionalFormatting>
  <conditionalFormatting sqref="AG62">
    <cfRule type="expression" dxfId="7185" priority="7174">
      <formula>(AG$46="FS")</formula>
    </cfRule>
    <cfRule type="expression" dxfId="7184" priority="7176">
      <formula>OR(AG$46="F",AG$46="Fiber")</formula>
    </cfRule>
    <cfRule type="expression" dxfId="7183" priority="7178">
      <formula>OR(AG$46="A",AG$46="AES")</formula>
    </cfRule>
    <cfRule type="expression" dxfId="7182" priority="7184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181" priority="7185">
      <formula>OR(AG$46="",AG$46=" ")</formula>
    </cfRule>
    <cfRule type="expression" dxfId="7180" priority="7186">
      <formula>OR(AG$46="M",AG$46="MADI")</formula>
    </cfRule>
    <cfRule type="expression" dxfId="7179" priority="7187">
      <formula>OR(AG$46="D",AG$46="DIS")</formula>
    </cfRule>
    <cfRule type="expression" dxfId="7178" priority="7188">
      <formula>OR(AG$46="S",AG$46="STD")</formula>
    </cfRule>
  </conditionalFormatting>
  <conditionalFormatting sqref="AH62">
    <cfRule type="expression" dxfId="7177" priority="7173">
      <formula>OR(AG$46="FS")</formula>
    </cfRule>
    <cfRule type="expression" dxfId="7176" priority="7175">
      <formula>OR(AG$46="F",AG$46="Fiber")</formula>
    </cfRule>
    <cfRule type="expression" dxfId="7175" priority="7177">
      <formula>OR(AG$46="A",AG$46="AES")</formula>
    </cfRule>
    <cfRule type="expression" dxfId="7174" priority="7179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173" priority="7180">
      <formula>OR(AG$46="",AG$46=" ")</formula>
    </cfRule>
    <cfRule type="expression" dxfId="7172" priority="7181">
      <formula>OR(AG$46="M",AG$46="MADI")</formula>
    </cfRule>
    <cfRule type="expression" dxfId="7171" priority="7182">
      <formula>OR(AG$46="D",AG$46="DIS")</formula>
    </cfRule>
    <cfRule type="expression" dxfId="7170" priority="7183">
      <formula>OR(AG$46="S",AG$46="STD")</formula>
    </cfRule>
  </conditionalFormatting>
  <conditionalFormatting sqref="AG47:AG64">
    <cfRule type="expression" dxfId="7169" priority="7140">
      <formula>OR(AG$46="IPI",AG$46="IP in")</formula>
    </cfRule>
    <cfRule type="expression" dxfId="7168" priority="7157">
      <formula>(AG$46="FS")</formula>
    </cfRule>
    <cfRule type="expression" dxfId="7167" priority="7160">
      <formula>OR(AG$46="F",AG$46="Fiber")</formula>
    </cfRule>
    <cfRule type="expression" dxfId="7166" priority="7162">
      <formula>OR(AG$46="A",AG$46="AES")</formula>
    </cfRule>
    <cfRule type="expression" dxfId="7165" priority="7168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164" priority="7169">
      <formula>OR(AG$46="",AG$46=" ")</formula>
    </cfRule>
    <cfRule type="expression" dxfId="7163" priority="7170">
      <formula>OR(AG$46="M",AG$46="MADI")</formula>
    </cfRule>
    <cfRule type="expression" dxfId="7162" priority="7171">
      <formula>OR(AG$46="D",AG$46="DIS")</formula>
    </cfRule>
    <cfRule type="expression" dxfId="7161" priority="7172">
      <formula>OR(AG$46="S",AG$46="STD")</formula>
    </cfRule>
  </conditionalFormatting>
  <conditionalFormatting sqref="AH47:AH64">
    <cfRule type="expression" dxfId="7160" priority="7139">
      <formula>OR(AG$46="IPI",AG$46="IP in")</formula>
    </cfRule>
    <cfRule type="expression" dxfId="7159" priority="7158">
      <formula>(AG$46="FS")</formula>
    </cfRule>
    <cfRule type="expression" dxfId="7158" priority="7159">
      <formula>OR(AG$46="F",AG$46="Fiber")</formula>
    </cfRule>
    <cfRule type="expression" dxfId="7157" priority="7161">
      <formula>OR(AG$46="A",AG$46="AES")</formula>
    </cfRule>
    <cfRule type="expression" dxfId="7156" priority="7163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155" priority="7164">
      <formula>OR(AG$46="",AG$46=" ")</formula>
    </cfRule>
    <cfRule type="expression" dxfId="7154" priority="7165">
      <formula>OR(AG$46="M",AG$46="MADI")</formula>
    </cfRule>
    <cfRule type="expression" dxfId="7153" priority="7166">
      <formula>OR(AG$46="D",AG$46="DIS")</formula>
    </cfRule>
    <cfRule type="expression" dxfId="7152" priority="7167">
      <formula>OR(AG$46="S",AG$46="STD")</formula>
    </cfRule>
  </conditionalFormatting>
  <conditionalFormatting sqref="AG64 AG62 AG60 AG58 AG56 AG54 AG52 AG50">
    <cfRule type="expression" dxfId="7151" priority="7149">
      <formula>(AG$46="FS")</formula>
    </cfRule>
    <cfRule type="expression" dxfId="7150" priority="7150">
      <formula>OR(AG$46="F",AG$46="Fiber")</formula>
    </cfRule>
    <cfRule type="expression" dxfId="7149" priority="7151">
      <formula>OR(AG$46="A",AG$46="AES")</formula>
    </cfRule>
    <cfRule type="expression" dxfId="7148" priority="7152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147" priority="7153">
      <formula>OR(AG$46="",AG$46=" ")</formula>
    </cfRule>
    <cfRule type="expression" dxfId="7146" priority="7154">
      <formula>OR(AG$46="M",AG$46="MADI")</formula>
    </cfRule>
    <cfRule type="expression" dxfId="7145" priority="7155">
      <formula>OR(AG$46="D",AG$46="DIS")</formula>
    </cfRule>
    <cfRule type="expression" dxfId="7144" priority="7156">
      <formula>OR(AG$46="S",AG$46="STD")</formula>
    </cfRule>
  </conditionalFormatting>
  <conditionalFormatting sqref="AH64 AH62 AH60 AH58 AH56 AH54 AH52 AH50">
    <cfRule type="expression" dxfId="7143" priority="7141">
      <formula>OR(AG$46="FS")</formula>
    </cfRule>
    <cfRule type="expression" dxfId="7142" priority="7142">
      <formula>OR(AG$46="F",AG$46="Fiber")</formula>
    </cfRule>
    <cfRule type="expression" dxfId="7141" priority="7143">
      <formula>OR(AG$46="A",AG$46="AES")</formula>
    </cfRule>
    <cfRule type="expression" dxfId="7140" priority="7144">
      <formula>AND(AG$46&lt;&gt;"FS",AG$46&lt;&gt;"F",AG$46&lt;&gt;"Fiber",AG$46&lt;&gt;"S",AG$46&lt;&gt;"STD",AG$46&lt;&gt;"A",AG$46&lt;&gt;"AES",AG$46&lt;&gt;"D",AG$46&lt;&gt;"DIS",AG$46&lt;&gt;"M",AG$46&lt;&gt;"MADI",AG$46&lt;&gt;"",AG$46&lt;&gt;" ")</formula>
    </cfRule>
    <cfRule type="expression" dxfId="7139" priority="7145">
      <formula>OR(AG$46="",AG$46=" ")</formula>
    </cfRule>
    <cfRule type="expression" dxfId="7138" priority="7146">
      <formula>OR(AG$46="M",AG$46="MADI")</formula>
    </cfRule>
    <cfRule type="expression" dxfId="7137" priority="7147">
      <formula>OR(AG$46="D",AG$46="DIS")</formula>
    </cfRule>
    <cfRule type="expression" dxfId="7136" priority="7148">
      <formula>OR(AG$46="S",AG$46="STD")</formula>
    </cfRule>
  </conditionalFormatting>
  <conditionalFormatting sqref="AE47:AE49 AE51 AE53 AE55 AE57 AE59 AE61 AE63">
    <cfRule type="expression" dxfId="7135" priority="7124">
      <formula>(AE$46="FS")</formula>
    </cfRule>
    <cfRule type="expression" dxfId="7134" priority="7126">
      <formula>OR(AE$46="F",AE$46="Fiber")</formula>
    </cfRule>
    <cfRule type="expression" dxfId="7133" priority="7128">
      <formula>OR(AE$46="A",AE$46="AES")</formula>
    </cfRule>
    <cfRule type="expression" dxfId="7132" priority="7134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131" priority="7135">
      <formula>OR(AE$46="",AE$46=" ")</formula>
    </cfRule>
    <cfRule type="expression" dxfId="7130" priority="7136">
      <formula>OR(AE$46="M",AE$46="MADI")</formula>
    </cfRule>
    <cfRule type="expression" dxfId="7129" priority="7137">
      <formula>OR(AE$46="D",AE$46="DIS")</formula>
    </cfRule>
    <cfRule type="expression" dxfId="7128" priority="7138">
      <formula>OR(AE$46="S",AE$46="STD")</formula>
    </cfRule>
  </conditionalFormatting>
  <conditionalFormatting sqref="AF47:AF49 AF51 AF53 AF55 AF57 AF59 AF61 AF63">
    <cfRule type="expression" dxfId="7127" priority="7123">
      <formula>OR(AE$46="FS")</formula>
    </cfRule>
    <cfRule type="expression" dxfId="7126" priority="7125">
      <formula>OR(AE$46="F",AE$46="Fiber")</formula>
    </cfRule>
    <cfRule type="expression" dxfId="7125" priority="7127">
      <formula>OR(AE$46="A",AE$46="AES")</formula>
    </cfRule>
    <cfRule type="expression" dxfId="7124" priority="7129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123" priority="7130">
      <formula>OR(AE$46="",AE$46=" ")</formula>
    </cfRule>
    <cfRule type="expression" dxfId="7122" priority="7131">
      <formula>OR(AE$46="M",AE$46="MADI")</formula>
    </cfRule>
    <cfRule type="expression" dxfId="7121" priority="7132">
      <formula>OR(AE$46="D",AE$46="DIS")</formula>
    </cfRule>
    <cfRule type="expression" dxfId="7120" priority="7133">
      <formula>OR(AE$46="S",AE$46="STD")</formula>
    </cfRule>
  </conditionalFormatting>
  <conditionalFormatting sqref="AE50">
    <cfRule type="expression" dxfId="7119" priority="7108">
      <formula>(AE$46="FS")</formula>
    </cfRule>
    <cfRule type="expression" dxfId="7118" priority="7110">
      <formula>OR(AE$46="F",AE$46="Fiber")</formula>
    </cfRule>
    <cfRule type="expression" dxfId="7117" priority="7112">
      <formula>OR(AE$46="A",AE$46="AES")</formula>
    </cfRule>
    <cfRule type="expression" dxfId="7116" priority="7118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115" priority="7119">
      <formula>OR(AE$46="",AE$46=" ")</formula>
    </cfRule>
    <cfRule type="expression" dxfId="7114" priority="7120">
      <formula>OR(AE$46="M",AE$46="MADI")</formula>
    </cfRule>
    <cfRule type="expression" dxfId="7113" priority="7121">
      <formula>OR(AE$46="D",AE$46="DIS")</formula>
    </cfRule>
    <cfRule type="expression" dxfId="7112" priority="7122">
      <formula>OR(AE$46="S",AE$46="STD")</formula>
    </cfRule>
  </conditionalFormatting>
  <conditionalFormatting sqref="AF50">
    <cfRule type="expression" dxfId="7111" priority="7107">
      <formula>OR(AE$46="FS")</formula>
    </cfRule>
    <cfRule type="expression" dxfId="7110" priority="7109">
      <formula>OR(AE$46="F",AE$46="Fiber")</formula>
    </cfRule>
    <cfRule type="expression" dxfId="7109" priority="7111">
      <formula>OR(AE$46="A",AE$46="AES")</formula>
    </cfRule>
    <cfRule type="expression" dxfId="7108" priority="7113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107" priority="7114">
      <formula>OR(AE$46="",AE$46=" ")</formula>
    </cfRule>
    <cfRule type="expression" dxfId="7106" priority="7115">
      <formula>OR(AE$46="M",AE$46="MADI")</formula>
    </cfRule>
    <cfRule type="expression" dxfId="7105" priority="7116">
      <formula>OR(AE$46="D",AE$46="DIS")</formula>
    </cfRule>
    <cfRule type="expression" dxfId="7104" priority="7117">
      <formula>OR(AE$46="S",AE$46="STD")</formula>
    </cfRule>
  </conditionalFormatting>
  <conditionalFormatting sqref="AE52">
    <cfRule type="expression" dxfId="7103" priority="7092">
      <formula>(AE$46="FS")</formula>
    </cfRule>
    <cfRule type="expression" dxfId="7102" priority="7094">
      <formula>OR(AE$46="F",AE$46="Fiber")</formula>
    </cfRule>
    <cfRule type="expression" dxfId="7101" priority="7096">
      <formula>OR(AE$46="A",AE$46="AES")</formula>
    </cfRule>
    <cfRule type="expression" dxfId="7100" priority="7102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099" priority="7103">
      <formula>OR(AE$46="",AE$46=" ")</formula>
    </cfRule>
    <cfRule type="expression" dxfId="7098" priority="7104">
      <formula>OR(AE$46="M",AE$46="MADI")</formula>
    </cfRule>
    <cfRule type="expression" dxfId="7097" priority="7105">
      <formula>OR(AE$46="D",AE$46="DIS")</formula>
    </cfRule>
    <cfRule type="expression" dxfId="7096" priority="7106">
      <formula>OR(AE$46="S",AE$46="STD")</formula>
    </cfRule>
  </conditionalFormatting>
  <conditionalFormatting sqref="AF52">
    <cfRule type="expression" dxfId="7095" priority="7091">
      <formula>OR(AE$46="FS")</formula>
    </cfRule>
    <cfRule type="expression" dxfId="7094" priority="7093">
      <formula>OR(AE$46="F",AE$46="Fiber")</formula>
    </cfRule>
    <cfRule type="expression" dxfId="7093" priority="7095">
      <formula>OR(AE$46="A",AE$46="AES")</formula>
    </cfRule>
    <cfRule type="expression" dxfId="7092" priority="7097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091" priority="7098">
      <formula>OR(AE$46="",AE$46=" ")</formula>
    </cfRule>
    <cfRule type="expression" dxfId="7090" priority="7099">
      <formula>OR(AE$46="M",AE$46="MADI")</formula>
    </cfRule>
    <cfRule type="expression" dxfId="7089" priority="7100">
      <formula>OR(AE$46="D",AE$46="DIS")</formula>
    </cfRule>
    <cfRule type="expression" dxfId="7088" priority="7101">
      <formula>OR(AE$46="S",AE$46="STD")</formula>
    </cfRule>
  </conditionalFormatting>
  <conditionalFormatting sqref="AE54">
    <cfRule type="expression" dxfId="7087" priority="7076">
      <formula>(AE$46="FS")</formula>
    </cfRule>
    <cfRule type="expression" dxfId="7086" priority="7078">
      <formula>OR(AE$46="F",AE$46="Fiber")</formula>
    </cfRule>
    <cfRule type="expression" dxfId="7085" priority="7080">
      <formula>OR(AE$46="A",AE$46="AES")</formula>
    </cfRule>
    <cfRule type="expression" dxfId="7084" priority="7086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083" priority="7087">
      <formula>OR(AE$46="",AE$46=" ")</formula>
    </cfRule>
    <cfRule type="expression" dxfId="7082" priority="7088">
      <formula>OR(AE$46="M",AE$46="MADI")</formula>
    </cfRule>
    <cfRule type="expression" dxfId="7081" priority="7089">
      <formula>OR(AE$46="D",AE$46="DIS")</formula>
    </cfRule>
    <cfRule type="expression" dxfId="7080" priority="7090">
      <formula>OR(AE$46="S",AE$46="STD")</formula>
    </cfRule>
  </conditionalFormatting>
  <conditionalFormatting sqref="AF54">
    <cfRule type="expression" dxfId="7079" priority="7075">
      <formula>OR(AE$46="FS")</formula>
    </cfRule>
    <cfRule type="expression" dxfId="7078" priority="7077">
      <formula>OR(AE$46="F",AE$46="Fiber")</formula>
    </cfRule>
    <cfRule type="expression" dxfId="7077" priority="7079">
      <formula>OR(AE$46="A",AE$46="AES")</formula>
    </cfRule>
    <cfRule type="expression" dxfId="7076" priority="7081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075" priority="7082">
      <formula>OR(AE$46="",AE$46=" ")</formula>
    </cfRule>
    <cfRule type="expression" dxfId="7074" priority="7083">
      <formula>OR(AE$46="M",AE$46="MADI")</formula>
    </cfRule>
    <cfRule type="expression" dxfId="7073" priority="7084">
      <formula>OR(AE$46="D",AE$46="DIS")</formula>
    </cfRule>
    <cfRule type="expression" dxfId="7072" priority="7085">
      <formula>OR(AE$46="S",AE$46="STD")</formula>
    </cfRule>
  </conditionalFormatting>
  <conditionalFormatting sqref="AE56">
    <cfRule type="expression" dxfId="7071" priority="7060">
      <formula>(AE$46="FS")</formula>
    </cfRule>
    <cfRule type="expression" dxfId="7070" priority="7062">
      <formula>OR(AE$46="F",AE$46="Fiber")</formula>
    </cfRule>
    <cfRule type="expression" dxfId="7069" priority="7064">
      <formula>OR(AE$46="A",AE$46="AES")</formula>
    </cfRule>
    <cfRule type="expression" dxfId="7068" priority="7070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067" priority="7071">
      <formula>OR(AE$46="",AE$46=" ")</formula>
    </cfRule>
    <cfRule type="expression" dxfId="7066" priority="7072">
      <formula>OR(AE$46="M",AE$46="MADI")</formula>
    </cfRule>
    <cfRule type="expression" dxfId="7065" priority="7073">
      <formula>OR(AE$46="D",AE$46="DIS")</formula>
    </cfRule>
    <cfRule type="expression" dxfId="7064" priority="7074">
      <formula>OR(AE$46="S",AE$46="STD")</formula>
    </cfRule>
  </conditionalFormatting>
  <conditionalFormatting sqref="AF56">
    <cfRule type="expression" dxfId="7063" priority="7059">
      <formula>OR(AE$46="FS")</formula>
    </cfRule>
    <cfRule type="expression" dxfId="7062" priority="7061">
      <formula>OR(AE$46="F",AE$46="Fiber")</formula>
    </cfRule>
    <cfRule type="expression" dxfId="7061" priority="7063">
      <formula>OR(AE$46="A",AE$46="AES")</formula>
    </cfRule>
    <cfRule type="expression" dxfId="7060" priority="7065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059" priority="7066">
      <formula>OR(AE$46="",AE$46=" ")</formula>
    </cfRule>
    <cfRule type="expression" dxfId="7058" priority="7067">
      <formula>OR(AE$46="M",AE$46="MADI")</formula>
    </cfRule>
    <cfRule type="expression" dxfId="7057" priority="7068">
      <formula>OR(AE$46="D",AE$46="DIS")</formula>
    </cfRule>
    <cfRule type="expression" dxfId="7056" priority="7069">
      <formula>OR(AE$46="S",AE$46="STD")</formula>
    </cfRule>
  </conditionalFormatting>
  <conditionalFormatting sqref="AE58">
    <cfRule type="expression" dxfId="7055" priority="7044">
      <formula>(AE$46="FS")</formula>
    </cfRule>
    <cfRule type="expression" dxfId="7054" priority="7046">
      <formula>OR(AE$46="F",AE$46="Fiber")</formula>
    </cfRule>
    <cfRule type="expression" dxfId="7053" priority="7048">
      <formula>OR(AE$46="A",AE$46="AES")</formula>
    </cfRule>
    <cfRule type="expression" dxfId="7052" priority="7054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051" priority="7055">
      <formula>OR(AE$46="",AE$46=" ")</formula>
    </cfRule>
    <cfRule type="expression" dxfId="7050" priority="7056">
      <formula>OR(AE$46="M",AE$46="MADI")</formula>
    </cfRule>
    <cfRule type="expression" dxfId="7049" priority="7057">
      <formula>OR(AE$46="D",AE$46="DIS")</formula>
    </cfRule>
    <cfRule type="expression" dxfId="7048" priority="7058">
      <formula>OR(AE$46="S",AE$46="STD")</formula>
    </cfRule>
  </conditionalFormatting>
  <conditionalFormatting sqref="AF58">
    <cfRule type="expression" dxfId="7047" priority="7043">
      <formula>OR(AE$46="FS")</formula>
    </cfRule>
    <cfRule type="expression" dxfId="7046" priority="7045">
      <formula>OR(AE$46="F",AE$46="Fiber")</formula>
    </cfRule>
    <cfRule type="expression" dxfId="7045" priority="7047">
      <formula>OR(AE$46="A",AE$46="AES")</formula>
    </cfRule>
    <cfRule type="expression" dxfId="7044" priority="7049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043" priority="7050">
      <formula>OR(AE$46="",AE$46=" ")</formula>
    </cfRule>
    <cfRule type="expression" dxfId="7042" priority="7051">
      <formula>OR(AE$46="M",AE$46="MADI")</formula>
    </cfRule>
    <cfRule type="expression" dxfId="7041" priority="7052">
      <formula>OR(AE$46="D",AE$46="DIS")</formula>
    </cfRule>
    <cfRule type="expression" dxfId="7040" priority="7053">
      <formula>OR(AE$46="S",AE$46="STD")</formula>
    </cfRule>
  </conditionalFormatting>
  <conditionalFormatting sqref="AE60">
    <cfRule type="expression" dxfId="7039" priority="7028">
      <formula>(AE$46="FS")</formula>
    </cfRule>
    <cfRule type="expression" dxfId="7038" priority="7030">
      <formula>OR(AE$46="F",AE$46="Fiber")</formula>
    </cfRule>
    <cfRule type="expression" dxfId="7037" priority="7032">
      <formula>OR(AE$46="A",AE$46="AES")</formula>
    </cfRule>
    <cfRule type="expression" dxfId="7036" priority="7038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035" priority="7039">
      <formula>OR(AE$46="",AE$46=" ")</formula>
    </cfRule>
    <cfRule type="expression" dxfId="7034" priority="7040">
      <formula>OR(AE$46="M",AE$46="MADI")</formula>
    </cfRule>
    <cfRule type="expression" dxfId="7033" priority="7041">
      <formula>OR(AE$46="D",AE$46="DIS")</formula>
    </cfRule>
    <cfRule type="expression" dxfId="7032" priority="7042">
      <formula>OR(AE$46="S",AE$46="STD")</formula>
    </cfRule>
  </conditionalFormatting>
  <conditionalFormatting sqref="AF60">
    <cfRule type="expression" dxfId="7031" priority="7027">
      <formula>OR(AE$46="FS")</formula>
    </cfRule>
    <cfRule type="expression" dxfId="7030" priority="7029">
      <formula>OR(AE$46="F",AE$46="Fiber")</formula>
    </cfRule>
    <cfRule type="expression" dxfId="7029" priority="7031">
      <formula>OR(AE$46="A",AE$46="AES")</formula>
    </cfRule>
    <cfRule type="expression" dxfId="7028" priority="7033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027" priority="7034">
      <formula>OR(AE$46="",AE$46=" ")</formula>
    </cfRule>
    <cfRule type="expression" dxfId="7026" priority="7035">
      <formula>OR(AE$46="M",AE$46="MADI")</formula>
    </cfRule>
    <cfRule type="expression" dxfId="7025" priority="7036">
      <formula>OR(AE$46="D",AE$46="DIS")</formula>
    </cfRule>
    <cfRule type="expression" dxfId="7024" priority="7037">
      <formula>OR(AE$46="S",AE$46="STD")</formula>
    </cfRule>
  </conditionalFormatting>
  <conditionalFormatting sqref="AE62">
    <cfRule type="expression" dxfId="7023" priority="7012">
      <formula>(AE$46="FS")</formula>
    </cfRule>
    <cfRule type="expression" dxfId="7022" priority="7014">
      <formula>OR(AE$46="F",AE$46="Fiber")</formula>
    </cfRule>
    <cfRule type="expression" dxfId="7021" priority="7016">
      <formula>OR(AE$46="A",AE$46="AES")</formula>
    </cfRule>
    <cfRule type="expression" dxfId="7020" priority="7022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019" priority="7023">
      <formula>OR(AE$46="",AE$46=" ")</formula>
    </cfRule>
    <cfRule type="expression" dxfId="7018" priority="7024">
      <formula>OR(AE$46="M",AE$46="MADI")</formula>
    </cfRule>
    <cfRule type="expression" dxfId="7017" priority="7025">
      <formula>OR(AE$46="D",AE$46="DIS")</formula>
    </cfRule>
    <cfRule type="expression" dxfId="7016" priority="7026">
      <formula>OR(AE$46="S",AE$46="STD")</formula>
    </cfRule>
  </conditionalFormatting>
  <conditionalFormatting sqref="AF62">
    <cfRule type="expression" dxfId="7015" priority="7011">
      <formula>OR(AE$46="FS")</formula>
    </cfRule>
    <cfRule type="expression" dxfId="7014" priority="7013">
      <formula>OR(AE$46="F",AE$46="Fiber")</formula>
    </cfRule>
    <cfRule type="expression" dxfId="7013" priority="7015">
      <formula>OR(AE$46="A",AE$46="AES")</formula>
    </cfRule>
    <cfRule type="expression" dxfId="7012" priority="7017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011" priority="7018">
      <formula>OR(AE$46="",AE$46=" ")</formula>
    </cfRule>
    <cfRule type="expression" dxfId="7010" priority="7019">
      <formula>OR(AE$46="M",AE$46="MADI")</formula>
    </cfRule>
    <cfRule type="expression" dxfId="7009" priority="7020">
      <formula>OR(AE$46="D",AE$46="DIS")</formula>
    </cfRule>
    <cfRule type="expression" dxfId="7008" priority="7021">
      <formula>OR(AE$46="S",AE$46="STD")</formula>
    </cfRule>
  </conditionalFormatting>
  <conditionalFormatting sqref="AE47:AE64">
    <cfRule type="expression" dxfId="7007" priority="6978">
      <formula>OR(AE$46="IPI",AE$46="IP in")</formula>
    </cfRule>
    <cfRule type="expression" dxfId="7006" priority="6995">
      <formula>(AE$46="FS")</formula>
    </cfRule>
    <cfRule type="expression" dxfId="7005" priority="6998">
      <formula>OR(AE$46="F",AE$46="Fiber")</formula>
    </cfRule>
    <cfRule type="expression" dxfId="7004" priority="7000">
      <formula>OR(AE$46="A",AE$46="AES")</formula>
    </cfRule>
    <cfRule type="expression" dxfId="7003" priority="7006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7002" priority="7007">
      <formula>OR(AE$46="",AE$46=" ")</formula>
    </cfRule>
    <cfRule type="expression" dxfId="7001" priority="7008">
      <formula>OR(AE$46="M",AE$46="MADI")</formula>
    </cfRule>
    <cfRule type="expression" dxfId="7000" priority="7009">
      <formula>OR(AE$46="D",AE$46="DIS")</formula>
    </cfRule>
    <cfRule type="expression" dxfId="6999" priority="7010">
      <formula>OR(AE$46="S",AE$46="STD")</formula>
    </cfRule>
  </conditionalFormatting>
  <conditionalFormatting sqref="AF47:AF64">
    <cfRule type="expression" dxfId="6998" priority="6977">
      <formula>OR(AE$46="IPI",AE$46="IP in")</formula>
    </cfRule>
    <cfRule type="expression" dxfId="6997" priority="6996">
      <formula>(AE$46="FS")</formula>
    </cfRule>
    <cfRule type="expression" dxfId="6996" priority="6997">
      <formula>OR(AE$46="F",AE$46="Fiber")</formula>
    </cfRule>
    <cfRule type="expression" dxfId="6995" priority="6999">
      <formula>OR(AE$46="A",AE$46="AES")</formula>
    </cfRule>
    <cfRule type="expression" dxfId="6994" priority="7001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993" priority="7002">
      <formula>OR(AE$46="",AE$46=" ")</formula>
    </cfRule>
    <cfRule type="expression" dxfId="6992" priority="7003">
      <formula>OR(AE$46="M",AE$46="MADI")</formula>
    </cfRule>
    <cfRule type="expression" dxfId="6991" priority="7004">
      <formula>OR(AE$46="D",AE$46="DIS")</formula>
    </cfRule>
    <cfRule type="expression" dxfId="6990" priority="7005">
      <formula>OR(AE$46="S",AE$46="STD")</formula>
    </cfRule>
  </conditionalFormatting>
  <conditionalFormatting sqref="AE64 AE62 AE60 AE58 AE56 AE54 AE52 AE50">
    <cfRule type="expression" dxfId="6989" priority="6987">
      <formula>(AE$46="FS")</formula>
    </cfRule>
    <cfRule type="expression" dxfId="6988" priority="6988">
      <formula>OR(AE$46="F",AE$46="Fiber")</formula>
    </cfRule>
    <cfRule type="expression" dxfId="6987" priority="6989">
      <formula>OR(AE$46="A",AE$46="AES")</formula>
    </cfRule>
    <cfRule type="expression" dxfId="6986" priority="6990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985" priority="6991">
      <formula>OR(AE$46="",AE$46=" ")</formula>
    </cfRule>
    <cfRule type="expression" dxfId="6984" priority="6992">
      <formula>OR(AE$46="M",AE$46="MADI")</formula>
    </cfRule>
    <cfRule type="expression" dxfId="6983" priority="6993">
      <formula>OR(AE$46="D",AE$46="DIS")</formula>
    </cfRule>
    <cfRule type="expression" dxfId="6982" priority="6994">
      <formula>OR(AE$46="S",AE$46="STD")</formula>
    </cfRule>
  </conditionalFormatting>
  <conditionalFormatting sqref="AF64 AF62 AF60 AF58 AF56 AF54 AF52 AF50">
    <cfRule type="expression" dxfId="6981" priority="6979">
      <formula>OR(AE$46="FS")</formula>
    </cfRule>
    <cfRule type="expression" dxfId="6980" priority="6980">
      <formula>OR(AE$46="F",AE$46="Fiber")</formula>
    </cfRule>
    <cfRule type="expression" dxfId="6979" priority="6981">
      <formula>OR(AE$46="A",AE$46="AES")</formula>
    </cfRule>
    <cfRule type="expression" dxfId="6978" priority="6982">
      <formula>AND(AE$46&lt;&gt;"FS",AE$46&lt;&gt;"F",AE$46&lt;&gt;"Fiber",AE$46&lt;&gt;"S",AE$46&lt;&gt;"STD",AE$46&lt;&gt;"A",AE$46&lt;&gt;"AES",AE$46&lt;&gt;"D",AE$46&lt;&gt;"DIS",AE$46&lt;&gt;"M",AE$46&lt;&gt;"MADI",AE$46&lt;&gt;"",AE$46&lt;&gt;" ")</formula>
    </cfRule>
    <cfRule type="expression" dxfId="6977" priority="6983">
      <formula>OR(AE$46="",AE$46=" ")</formula>
    </cfRule>
    <cfRule type="expression" dxfId="6976" priority="6984">
      <formula>OR(AE$46="M",AE$46="MADI")</formula>
    </cfRule>
    <cfRule type="expression" dxfId="6975" priority="6985">
      <formula>OR(AE$46="D",AE$46="DIS")</formula>
    </cfRule>
    <cfRule type="expression" dxfId="6974" priority="6986">
      <formula>OR(AE$46="S",AE$46="STD")</formula>
    </cfRule>
  </conditionalFormatting>
  <conditionalFormatting sqref="AC47:AC49 AC51 AC53 AC55 AC57 AC59 AC61 AC63">
    <cfRule type="expression" dxfId="6973" priority="6962">
      <formula>(AC$46="FS")</formula>
    </cfRule>
    <cfRule type="expression" dxfId="6972" priority="6964">
      <formula>OR(AC$46="F",AC$46="Fiber")</formula>
    </cfRule>
    <cfRule type="expression" dxfId="6971" priority="6966">
      <formula>OR(AC$46="A",AC$46="AES")</formula>
    </cfRule>
    <cfRule type="expression" dxfId="6970" priority="6972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969" priority="6973">
      <formula>OR(AC$46="",AC$46=" ")</formula>
    </cfRule>
    <cfRule type="expression" dxfId="6968" priority="6974">
      <formula>OR(AC$46="M",AC$46="MADI")</formula>
    </cfRule>
    <cfRule type="expression" dxfId="6967" priority="6975">
      <formula>OR(AC$46="D",AC$46="DIS")</formula>
    </cfRule>
    <cfRule type="expression" dxfId="6966" priority="6976">
      <formula>OR(AC$46="S",AC$46="STD")</formula>
    </cfRule>
  </conditionalFormatting>
  <conditionalFormatting sqref="AD47:AD49 AD51 AD53 AD55 AD57 AD59 AD61 AD63">
    <cfRule type="expression" dxfId="6965" priority="6961">
      <formula>OR(AC$46="FS")</formula>
    </cfRule>
    <cfRule type="expression" dxfId="6964" priority="6963">
      <formula>OR(AC$46="F",AC$46="Fiber")</formula>
    </cfRule>
    <cfRule type="expression" dxfId="6963" priority="6965">
      <formula>OR(AC$46="A",AC$46="AES")</formula>
    </cfRule>
    <cfRule type="expression" dxfId="6962" priority="6967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961" priority="6968">
      <formula>OR(AC$46="",AC$46=" ")</formula>
    </cfRule>
    <cfRule type="expression" dxfId="6960" priority="6969">
      <formula>OR(AC$46="M",AC$46="MADI")</formula>
    </cfRule>
    <cfRule type="expression" dxfId="6959" priority="6970">
      <formula>OR(AC$46="D",AC$46="DIS")</formula>
    </cfRule>
    <cfRule type="expression" dxfId="6958" priority="6971">
      <formula>OR(AC$46="S",AC$46="STD")</formula>
    </cfRule>
  </conditionalFormatting>
  <conditionalFormatting sqref="AC50">
    <cfRule type="expression" dxfId="6957" priority="6946">
      <formula>(AC$46="FS")</formula>
    </cfRule>
    <cfRule type="expression" dxfId="6956" priority="6948">
      <formula>OR(AC$46="F",AC$46="Fiber")</formula>
    </cfRule>
    <cfRule type="expression" dxfId="6955" priority="6950">
      <formula>OR(AC$46="A",AC$46="AES")</formula>
    </cfRule>
    <cfRule type="expression" dxfId="6954" priority="6956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953" priority="6957">
      <formula>OR(AC$46="",AC$46=" ")</formula>
    </cfRule>
    <cfRule type="expression" dxfId="6952" priority="6958">
      <formula>OR(AC$46="M",AC$46="MADI")</formula>
    </cfRule>
    <cfRule type="expression" dxfId="6951" priority="6959">
      <formula>OR(AC$46="D",AC$46="DIS")</formula>
    </cfRule>
    <cfRule type="expression" dxfId="6950" priority="6960">
      <formula>OR(AC$46="S",AC$46="STD")</formula>
    </cfRule>
  </conditionalFormatting>
  <conditionalFormatting sqref="AD50">
    <cfRule type="expression" dxfId="6949" priority="6945">
      <formula>OR(AC$46="FS")</formula>
    </cfRule>
    <cfRule type="expression" dxfId="6948" priority="6947">
      <formula>OR(AC$46="F",AC$46="Fiber")</formula>
    </cfRule>
    <cfRule type="expression" dxfId="6947" priority="6949">
      <formula>OR(AC$46="A",AC$46="AES")</formula>
    </cfRule>
    <cfRule type="expression" dxfId="6946" priority="6951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945" priority="6952">
      <formula>OR(AC$46="",AC$46=" ")</formula>
    </cfRule>
    <cfRule type="expression" dxfId="6944" priority="6953">
      <formula>OR(AC$46="M",AC$46="MADI")</formula>
    </cfRule>
    <cfRule type="expression" dxfId="6943" priority="6954">
      <formula>OR(AC$46="D",AC$46="DIS")</formula>
    </cfRule>
    <cfRule type="expression" dxfId="6942" priority="6955">
      <formula>OR(AC$46="S",AC$46="STD")</formula>
    </cfRule>
  </conditionalFormatting>
  <conditionalFormatting sqref="AC52">
    <cfRule type="expression" dxfId="6941" priority="6930">
      <formula>(AC$46="FS")</formula>
    </cfRule>
    <cfRule type="expression" dxfId="6940" priority="6932">
      <formula>OR(AC$46="F",AC$46="Fiber")</formula>
    </cfRule>
    <cfRule type="expression" dxfId="6939" priority="6934">
      <formula>OR(AC$46="A",AC$46="AES")</formula>
    </cfRule>
    <cfRule type="expression" dxfId="6938" priority="6940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937" priority="6941">
      <formula>OR(AC$46="",AC$46=" ")</formula>
    </cfRule>
    <cfRule type="expression" dxfId="6936" priority="6942">
      <formula>OR(AC$46="M",AC$46="MADI")</formula>
    </cfRule>
    <cfRule type="expression" dxfId="6935" priority="6943">
      <formula>OR(AC$46="D",AC$46="DIS")</formula>
    </cfRule>
    <cfRule type="expression" dxfId="6934" priority="6944">
      <formula>OR(AC$46="S",AC$46="STD")</formula>
    </cfRule>
  </conditionalFormatting>
  <conditionalFormatting sqref="AD52">
    <cfRule type="expression" dxfId="6933" priority="6929">
      <formula>OR(AC$46="FS")</formula>
    </cfRule>
    <cfRule type="expression" dxfId="6932" priority="6931">
      <formula>OR(AC$46="F",AC$46="Fiber")</formula>
    </cfRule>
    <cfRule type="expression" dxfId="6931" priority="6933">
      <formula>OR(AC$46="A",AC$46="AES")</formula>
    </cfRule>
    <cfRule type="expression" dxfId="6930" priority="6935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929" priority="6936">
      <formula>OR(AC$46="",AC$46=" ")</formula>
    </cfRule>
    <cfRule type="expression" dxfId="6928" priority="6937">
      <formula>OR(AC$46="M",AC$46="MADI")</formula>
    </cfRule>
    <cfRule type="expression" dxfId="6927" priority="6938">
      <formula>OR(AC$46="D",AC$46="DIS")</formula>
    </cfRule>
    <cfRule type="expression" dxfId="6926" priority="6939">
      <formula>OR(AC$46="S",AC$46="STD")</formula>
    </cfRule>
  </conditionalFormatting>
  <conditionalFormatting sqref="AC54">
    <cfRule type="expression" dxfId="6925" priority="6914">
      <formula>(AC$46="FS")</formula>
    </cfRule>
    <cfRule type="expression" dxfId="6924" priority="6916">
      <formula>OR(AC$46="F",AC$46="Fiber")</formula>
    </cfRule>
    <cfRule type="expression" dxfId="6923" priority="6918">
      <formula>OR(AC$46="A",AC$46="AES")</formula>
    </cfRule>
    <cfRule type="expression" dxfId="6922" priority="6924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921" priority="6925">
      <formula>OR(AC$46="",AC$46=" ")</formula>
    </cfRule>
    <cfRule type="expression" dxfId="6920" priority="6926">
      <formula>OR(AC$46="M",AC$46="MADI")</formula>
    </cfRule>
    <cfRule type="expression" dxfId="6919" priority="6927">
      <formula>OR(AC$46="D",AC$46="DIS")</formula>
    </cfRule>
    <cfRule type="expression" dxfId="6918" priority="6928">
      <formula>OR(AC$46="S",AC$46="STD")</formula>
    </cfRule>
  </conditionalFormatting>
  <conditionalFormatting sqref="AD54">
    <cfRule type="expression" dxfId="6917" priority="6913">
      <formula>OR(AC$46="FS")</formula>
    </cfRule>
    <cfRule type="expression" dxfId="6916" priority="6915">
      <formula>OR(AC$46="F",AC$46="Fiber")</formula>
    </cfRule>
    <cfRule type="expression" dxfId="6915" priority="6917">
      <formula>OR(AC$46="A",AC$46="AES")</formula>
    </cfRule>
    <cfRule type="expression" dxfId="6914" priority="6919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913" priority="6920">
      <formula>OR(AC$46="",AC$46=" ")</formula>
    </cfRule>
    <cfRule type="expression" dxfId="6912" priority="6921">
      <formula>OR(AC$46="M",AC$46="MADI")</formula>
    </cfRule>
    <cfRule type="expression" dxfId="6911" priority="6922">
      <formula>OR(AC$46="D",AC$46="DIS")</formula>
    </cfRule>
    <cfRule type="expression" dxfId="6910" priority="6923">
      <formula>OR(AC$46="S",AC$46="STD")</formula>
    </cfRule>
  </conditionalFormatting>
  <conditionalFormatting sqref="AC56">
    <cfRule type="expression" dxfId="6909" priority="6898">
      <formula>(AC$46="FS")</formula>
    </cfRule>
    <cfRule type="expression" dxfId="6908" priority="6900">
      <formula>OR(AC$46="F",AC$46="Fiber")</formula>
    </cfRule>
    <cfRule type="expression" dxfId="6907" priority="6902">
      <formula>OR(AC$46="A",AC$46="AES")</formula>
    </cfRule>
    <cfRule type="expression" dxfId="6906" priority="6908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905" priority="6909">
      <formula>OR(AC$46="",AC$46=" ")</formula>
    </cfRule>
    <cfRule type="expression" dxfId="6904" priority="6910">
      <formula>OR(AC$46="M",AC$46="MADI")</formula>
    </cfRule>
    <cfRule type="expression" dxfId="6903" priority="6911">
      <formula>OR(AC$46="D",AC$46="DIS")</formula>
    </cfRule>
    <cfRule type="expression" dxfId="6902" priority="6912">
      <formula>OR(AC$46="S",AC$46="STD")</formula>
    </cfRule>
  </conditionalFormatting>
  <conditionalFormatting sqref="AD56">
    <cfRule type="expression" dxfId="6901" priority="6897">
      <formula>OR(AC$46="FS")</formula>
    </cfRule>
    <cfRule type="expression" dxfId="6900" priority="6899">
      <formula>OR(AC$46="F",AC$46="Fiber")</formula>
    </cfRule>
    <cfRule type="expression" dxfId="6899" priority="6901">
      <formula>OR(AC$46="A",AC$46="AES")</formula>
    </cfRule>
    <cfRule type="expression" dxfId="6898" priority="6903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897" priority="6904">
      <formula>OR(AC$46="",AC$46=" ")</formula>
    </cfRule>
    <cfRule type="expression" dxfId="6896" priority="6905">
      <formula>OR(AC$46="M",AC$46="MADI")</formula>
    </cfRule>
    <cfRule type="expression" dxfId="6895" priority="6906">
      <formula>OR(AC$46="D",AC$46="DIS")</formula>
    </cfRule>
    <cfRule type="expression" dxfId="6894" priority="6907">
      <formula>OR(AC$46="S",AC$46="STD")</formula>
    </cfRule>
  </conditionalFormatting>
  <conditionalFormatting sqref="AC58">
    <cfRule type="expression" dxfId="6893" priority="6882">
      <formula>(AC$46="FS")</formula>
    </cfRule>
    <cfRule type="expression" dxfId="6892" priority="6884">
      <formula>OR(AC$46="F",AC$46="Fiber")</formula>
    </cfRule>
    <cfRule type="expression" dxfId="6891" priority="6886">
      <formula>OR(AC$46="A",AC$46="AES")</formula>
    </cfRule>
    <cfRule type="expression" dxfId="6890" priority="6892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889" priority="6893">
      <formula>OR(AC$46="",AC$46=" ")</formula>
    </cfRule>
    <cfRule type="expression" dxfId="6888" priority="6894">
      <formula>OR(AC$46="M",AC$46="MADI")</formula>
    </cfRule>
    <cfRule type="expression" dxfId="6887" priority="6895">
      <formula>OR(AC$46="D",AC$46="DIS")</formula>
    </cfRule>
    <cfRule type="expression" dxfId="6886" priority="6896">
      <formula>OR(AC$46="S",AC$46="STD")</formula>
    </cfRule>
  </conditionalFormatting>
  <conditionalFormatting sqref="AD58">
    <cfRule type="expression" dxfId="6885" priority="6881">
      <formula>OR(AC$46="FS")</formula>
    </cfRule>
    <cfRule type="expression" dxfId="6884" priority="6883">
      <formula>OR(AC$46="F",AC$46="Fiber")</formula>
    </cfRule>
    <cfRule type="expression" dxfId="6883" priority="6885">
      <formula>OR(AC$46="A",AC$46="AES")</formula>
    </cfRule>
    <cfRule type="expression" dxfId="6882" priority="6887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881" priority="6888">
      <formula>OR(AC$46="",AC$46=" ")</formula>
    </cfRule>
    <cfRule type="expression" dxfId="6880" priority="6889">
      <formula>OR(AC$46="M",AC$46="MADI")</formula>
    </cfRule>
    <cfRule type="expression" dxfId="6879" priority="6890">
      <formula>OR(AC$46="D",AC$46="DIS")</formula>
    </cfRule>
    <cfRule type="expression" dxfId="6878" priority="6891">
      <formula>OR(AC$46="S",AC$46="STD")</formula>
    </cfRule>
  </conditionalFormatting>
  <conditionalFormatting sqref="AC60">
    <cfRule type="expression" dxfId="6877" priority="6866">
      <formula>(AC$46="FS")</formula>
    </cfRule>
    <cfRule type="expression" dxfId="6876" priority="6868">
      <formula>OR(AC$46="F",AC$46="Fiber")</formula>
    </cfRule>
    <cfRule type="expression" dxfId="6875" priority="6870">
      <formula>OR(AC$46="A",AC$46="AES")</formula>
    </cfRule>
    <cfRule type="expression" dxfId="6874" priority="6876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873" priority="6877">
      <formula>OR(AC$46="",AC$46=" ")</formula>
    </cfRule>
    <cfRule type="expression" dxfId="6872" priority="6878">
      <formula>OR(AC$46="M",AC$46="MADI")</formula>
    </cfRule>
    <cfRule type="expression" dxfId="6871" priority="6879">
      <formula>OR(AC$46="D",AC$46="DIS")</formula>
    </cfRule>
    <cfRule type="expression" dxfId="6870" priority="6880">
      <formula>OR(AC$46="S",AC$46="STD")</formula>
    </cfRule>
  </conditionalFormatting>
  <conditionalFormatting sqref="AD60">
    <cfRule type="expression" dxfId="6869" priority="6865">
      <formula>OR(AC$46="FS")</formula>
    </cfRule>
    <cfRule type="expression" dxfId="6868" priority="6867">
      <formula>OR(AC$46="F",AC$46="Fiber")</formula>
    </cfRule>
    <cfRule type="expression" dxfId="6867" priority="6869">
      <formula>OR(AC$46="A",AC$46="AES")</formula>
    </cfRule>
    <cfRule type="expression" dxfId="6866" priority="6871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865" priority="6872">
      <formula>OR(AC$46="",AC$46=" ")</formula>
    </cfRule>
    <cfRule type="expression" dxfId="6864" priority="6873">
      <formula>OR(AC$46="M",AC$46="MADI")</formula>
    </cfRule>
    <cfRule type="expression" dxfId="6863" priority="6874">
      <formula>OR(AC$46="D",AC$46="DIS")</formula>
    </cfRule>
    <cfRule type="expression" dxfId="6862" priority="6875">
      <formula>OR(AC$46="S",AC$46="STD")</formula>
    </cfRule>
  </conditionalFormatting>
  <conditionalFormatting sqref="AC62">
    <cfRule type="expression" dxfId="6861" priority="6850">
      <formula>(AC$46="FS")</formula>
    </cfRule>
    <cfRule type="expression" dxfId="6860" priority="6852">
      <formula>OR(AC$46="F",AC$46="Fiber")</formula>
    </cfRule>
    <cfRule type="expression" dxfId="6859" priority="6854">
      <formula>OR(AC$46="A",AC$46="AES")</formula>
    </cfRule>
    <cfRule type="expression" dxfId="6858" priority="6860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857" priority="6861">
      <formula>OR(AC$46="",AC$46=" ")</formula>
    </cfRule>
    <cfRule type="expression" dxfId="6856" priority="6862">
      <formula>OR(AC$46="M",AC$46="MADI")</formula>
    </cfRule>
    <cfRule type="expression" dxfId="6855" priority="6863">
      <formula>OR(AC$46="D",AC$46="DIS")</formula>
    </cfRule>
    <cfRule type="expression" dxfId="6854" priority="6864">
      <formula>OR(AC$46="S",AC$46="STD")</formula>
    </cfRule>
  </conditionalFormatting>
  <conditionalFormatting sqref="AD62">
    <cfRule type="expression" dxfId="6853" priority="6849">
      <formula>OR(AC$46="FS")</formula>
    </cfRule>
    <cfRule type="expression" dxfId="6852" priority="6851">
      <formula>OR(AC$46="F",AC$46="Fiber")</formula>
    </cfRule>
    <cfRule type="expression" dxfId="6851" priority="6853">
      <formula>OR(AC$46="A",AC$46="AES")</formula>
    </cfRule>
    <cfRule type="expression" dxfId="6850" priority="6855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849" priority="6856">
      <formula>OR(AC$46="",AC$46=" ")</formula>
    </cfRule>
    <cfRule type="expression" dxfId="6848" priority="6857">
      <formula>OR(AC$46="M",AC$46="MADI")</formula>
    </cfRule>
    <cfRule type="expression" dxfId="6847" priority="6858">
      <formula>OR(AC$46="D",AC$46="DIS")</formula>
    </cfRule>
    <cfRule type="expression" dxfId="6846" priority="6859">
      <formula>OR(AC$46="S",AC$46="STD")</formula>
    </cfRule>
  </conditionalFormatting>
  <conditionalFormatting sqref="AC47:AC64">
    <cfRule type="expression" dxfId="6845" priority="6816">
      <formula>OR(AC$46="IPI",AC$46="IP in")</formula>
    </cfRule>
    <cfRule type="expression" dxfId="6844" priority="6833">
      <formula>(AC$46="FS")</formula>
    </cfRule>
    <cfRule type="expression" dxfId="6843" priority="6836">
      <formula>OR(AC$46="F",AC$46="Fiber")</formula>
    </cfRule>
    <cfRule type="expression" dxfId="6842" priority="6838">
      <formula>OR(AC$46="A",AC$46="AES")</formula>
    </cfRule>
    <cfRule type="expression" dxfId="6841" priority="6844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840" priority="6845">
      <formula>OR(AC$46="",AC$46=" ")</formula>
    </cfRule>
    <cfRule type="expression" dxfId="6839" priority="6846">
      <formula>OR(AC$46="M",AC$46="MADI")</formula>
    </cfRule>
    <cfRule type="expression" dxfId="6838" priority="6847">
      <formula>OR(AC$46="D",AC$46="DIS")</formula>
    </cfRule>
    <cfRule type="expression" dxfId="6837" priority="6848">
      <formula>OR(AC$46="S",AC$46="STD")</formula>
    </cfRule>
  </conditionalFormatting>
  <conditionalFormatting sqref="AD47:AD64">
    <cfRule type="expression" dxfId="6836" priority="6815">
      <formula>OR(AC$46="IPI",AC$46="IP in")</formula>
    </cfRule>
    <cfRule type="expression" dxfId="6835" priority="6834">
      <formula>(AC$46="FS")</formula>
    </cfRule>
    <cfRule type="expression" dxfId="6834" priority="6835">
      <formula>OR(AC$46="F",AC$46="Fiber")</formula>
    </cfRule>
    <cfRule type="expression" dxfId="6833" priority="6837">
      <formula>OR(AC$46="A",AC$46="AES")</formula>
    </cfRule>
    <cfRule type="expression" dxfId="6832" priority="6839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831" priority="6840">
      <formula>OR(AC$46="",AC$46=" ")</formula>
    </cfRule>
    <cfRule type="expression" dxfId="6830" priority="6841">
      <formula>OR(AC$46="M",AC$46="MADI")</formula>
    </cfRule>
    <cfRule type="expression" dxfId="6829" priority="6842">
      <formula>OR(AC$46="D",AC$46="DIS")</formula>
    </cfRule>
    <cfRule type="expression" dxfId="6828" priority="6843">
      <formula>OR(AC$46="S",AC$46="STD")</formula>
    </cfRule>
  </conditionalFormatting>
  <conditionalFormatting sqref="AC64 AC62 AC60 AC58 AC56 AC54 AC52 AC50">
    <cfRule type="expression" dxfId="6827" priority="6825">
      <formula>(AC$46="FS")</formula>
    </cfRule>
    <cfRule type="expression" dxfId="6826" priority="6826">
      <formula>OR(AC$46="F",AC$46="Fiber")</formula>
    </cfRule>
    <cfRule type="expression" dxfId="6825" priority="6827">
      <formula>OR(AC$46="A",AC$46="AES")</formula>
    </cfRule>
    <cfRule type="expression" dxfId="6824" priority="6828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823" priority="6829">
      <formula>OR(AC$46="",AC$46=" ")</formula>
    </cfRule>
    <cfRule type="expression" dxfId="6822" priority="6830">
      <formula>OR(AC$46="M",AC$46="MADI")</formula>
    </cfRule>
    <cfRule type="expression" dxfId="6821" priority="6831">
      <formula>OR(AC$46="D",AC$46="DIS")</formula>
    </cfRule>
    <cfRule type="expression" dxfId="6820" priority="6832">
      <formula>OR(AC$46="S",AC$46="STD")</formula>
    </cfRule>
  </conditionalFormatting>
  <conditionalFormatting sqref="AD64 AD62 AD60 AD58 AD56 AD54 AD52 AD50">
    <cfRule type="expression" dxfId="6819" priority="6817">
      <formula>OR(AC$46="FS")</formula>
    </cfRule>
    <cfRule type="expression" dxfId="6818" priority="6818">
      <formula>OR(AC$46="F",AC$46="Fiber")</formula>
    </cfRule>
    <cfRule type="expression" dxfId="6817" priority="6819">
      <formula>OR(AC$46="A",AC$46="AES")</formula>
    </cfRule>
    <cfRule type="expression" dxfId="6816" priority="6820">
      <formula>AND(AC$46&lt;&gt;"FS",AC$46&lt;&gt;"F",AC$46&lt;&gt;"Fiber",AC$46&lt;&gt;"S",AC$46&lt;&gt;"STD",AC$46&lt;&gt;"A",AC$46&lt;&gt;"AES",AC$46&lt;&gt;"D",AC$46&lt;&gt;"DIS",AC$46&lt;&gt;"M",AC$46&lt;&gt;"MADI",AC$46&lt;&gt;"",AC$46&lt;&gt;" ")</formula>
    </cfRule>
    <cfRule type="expression" dxfId="6815" priority="6821">
      <formula>OR(AC$46="",AC$46=" ")</formula>
    </cfRule>
    <cfRule type="expression" dxfId="6814" priority="6822">
      <formula>OR(AC$46="M",AC$46="MADI")</formula>
    </cfRule>
    <cfRule type="expression" dxfId="6813" priority="6823">
      <formula>OR(AC$46="D",AC$46="DIS")</formula>
    </cfRule>
    <cfRule type="expression" dxfId="6812" priority="6824">
      <formula>OR(AC$46="S",AC$46="STD")</formula>
    </cfRule>
  </conditionalFormatting>
  <conditionalFormatting sqref="AA47:AA49 AA51 AA53 AA55 AA57 AA59 AA61 AA63">
    <cfRule type="expression" dxfId="6811" priority="6800">
      <formula>(AA$46="FS")</formula>
    </cfRule>
    <cfRule type="expression" dxfId="6810" priority="6802">
      <formula>OR(AA$46="F",AA$46="Fiber")</formula>
    </cfRule>
    <cfRule type="expression" dxfId="6809" priority="6804">
      <formula>OR(AA$46="A",AA$46="AES")</formula>
    </cfRule>
    <cfRule type="expression" dxfId="6808" priority="6810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807" priority="6811">
      <formula>OR(AA$46="",AA$46=" ")</formula>
    </cfRule>
    <cfRule type="expression" dxfId="6806" priority="6812">
      <formula>OR(AA$46="M",AA$46="MADI")</formula>
    </cfRule>
    <cfRule type="expression" dxfId="6805" priority="6813">
      <formula>OR(AA$46="D",AA$46="DIS")</formula>
    </cfRule>
    <cfRule type="expression" dxfId="6804" priority="6814">
      <formula>OR(AA$46="S",AA$46="STD")</formula>
    </cfRule>
  </conditionalFormatting>
  <conditionalFormatting sqref="AB47:AB49 AB51 AB53 AB55 AB57 AB59 AB61 AB63">
    <cfRule type="expression" dxfId="6803" priority="6799">
      <formula>OR(AA$46="FS")</formula>
    </cfRule>
    <cfRule type="expression" dxfId="6802" priority="6801">
      <formula>OR(AA$46="F",AA$46="Fiber")</formula>
    </cfRule>
    <cfRule type="expression" dxfId="6801" priority="6803">
      <formula>OR(AA$46="A",AA$46="AES")</formula>
    </cfRule>
    <cfRule type="expression" dxfId="6800" priority="6805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799" priority="6806">
      <formula>OR(AA$46="",AA$46=" ")</formula>
    </cfRule>
    <cfRule type="expression" dxfId="6798" priority="6807">
      <formula>OR(AA$46="M",AA$46="MADI")</formula>
    </cfRule>
    <cfRule type="expression" dxfId="6797" priority="6808">
      <formula>OR(AA$46="D",AA$46="DIS")</formula>
    </cfRule>
    <cfRule type="expression" dxfId="6796" priority="6809">
      <formula>OR(AA$46="S",AA$46="STD")</formula>
    </cfRule>
  </conditionalFormatting>
  <conditionalFormatting sqref="AA50">
    <cfRule type="expression" dxfId="6795" priority="6784">
      <formula>(AA$46="FS")</formula>
    </cfRule>
    <cfRule type="expression" dxfId="6794" priority="6786">
      <formula>OR(AA$46="F",AA$46="Fiber")</formula>
    </cfRule>
    <cfRule type="expression" dxfId="6793" priority="6788">
      <formula>OR(AA$46="A",AA$46="AES")</formula>
    </cfRule>
    <cfRule type="expression" dxfId="6792" priority="6794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791" priority="6795">
      <formula>OR(AA$46="",AA$46=" ")</formula>
    </cfRule>
    <cfRule type="expression" dxfId="6790" priority="6796">
      <formula>OR(AA$46="M",AA$46="MADI")</formula>
    </cfRule>
    <cfRule type="expression" dxfId="6789" priority="6797">
      <formula>OR(AA$46="D",AA$46="DIS")</formula>
    </cfRule>
    <cfRule type="expression" dxfId="6788" priority="6798">
      <formula>OR(AA$46="S",AA$46="STD")</formula>
    </cfRule>
  </conditionalFormatting>
  <conditionalFormatting sqref="AB50">
    <cfRule type="expression" dxfId="6787" priority="6783">
      <formula>OR(AA$46="FS")</formula>
    </cfRule>
    <cfRule type="expression" dxfId="6786" priority="6785">
      <formula>OR(AA$46="F",AA$46="Fiber")</formula>
    </cfRule>
    <cfRule type="expression" dxfId="6785" priority="6787">
      <formula>OR(AA$46="A",AA$46="AES")</formula>
    </cfRule>
    <cfRule type="expression" dxfId="6784" priority="6789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783" priority="6790">
      <formula>OR(AA$46="",AA$46=" ")</formula>
    </cfRule>
    <cfRule type="expression" dxfId="6782" priority="6791">
      <formula>OR(AA$46="M",AA$46="MADI")</formula>
    </cfRule>
    <cfRule type="expression" dxfId="6781" priority="6792">
      <formula>OR(AA$46="D",AA$46="DIS")</formula>
    </cfRule>
    <cfRule type="expression" dxfId="6780" priority="6793">
      <formula>OR(AA$46="S",AA$46="STD")</formula>
    </cfRule>
  </conditionalFormatting>
  <conditionalFormatting sqref="AA52">
    <cfRule type="expression" dxfId="6779" priority="6768">
      <formula>(AA$46="FS")</formula>
    </cfRule>
    <cfRule type="expression" dxfId="6778" priority="6770">
      <formula>OR(AA$46="F",AA$46="Fiber")</formula>
    </cfRule>
    <cfRule type="expression" dxfId="6777" priority="6772">
      <formula>OR(AA$46="A",AA$46="AES")</formula>
    </cfRule>
    <cfRule type="expression" dxfId="6776" priority="6778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775" priority="6779">
      <formula>OR(AA$46="",AA$46=" ")</formula>
    </cfRule>
    <cfRule type="expression" dxfId="6774" priority="6780">
      <formula>OR(AA$46="M",AA$46="MADI")</formula>
    </cfRule>
    <cfRule type="expression" dxfId="6773" priority="6781">
      <formula>OR(AA$46="D",AA$46="DIS")</formula>
    </cfRule>
    <cfRule type="expression" dxfId="6772" priority="6782">
      <formula>OR(AA$46="S",AA$46="STD")</formula>
    </cfRule>
  </conditionalFormatting>
  <conditionalFormatting sqref="AB52">
    <cfRule type="expression" dxfId="6771" priority="6767">
      <formula>OR(AA$46="FS")</formula>
    </cfRule>
    <cfRule type="expression" dxfId="6770" priority="6769">
      <formula>OR(AA$46="F",AA$46="Fiber")</formula>
    </cfRule>
    <cfRule type="expression" dxfId="6769" priority="6771">
      <formula>OR(AA$46="A",AA$46="AES")</formula>
    </cfRule>
    <cfRule type="expression" dxfId="6768" priority="6773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767" priority="6774">
      <formula>OR(AA$46="",AA$46=" ")</formula>
    </cfRule>
    <cfRule type="expression" dxfId="6766" priority="6775">
      <formula>OR(AA$46="M",AA$46="MADI")</formula>
    </cfRule>
    <cfRule type="expression" dxfId="6765" priority="6776">
      <formula>OR(AA$46="D",AA$46="DIS")</formula>
    </cfRule>
    <cfRule type="expression" dxfId="6764" priority="6777">
      <formula>OR(AA$46="S",AA$46="STD")</formula>
    </cfRule>
  </conditionalFormatting>
  <conditionalFormatting sqref="AA54">
    <cfRule type="expression" dxfId="6763" priority="6752">
      <formula>(AA$46="FS")</formula>
    </cfRule>
    <cfRule type="expression" dxfId="6762" priority="6754">
      <formula>OR(AA$46="F",AA$46="Fiber")</formula>
    </cfRule>
    <cfRule type="expression" dxfId="6761" priority="6756">
      <formula>OR(AA$46="A",AA$46="AES")</formula>
    </cfRule>
    <cfRule type="expression" dxfId="6760" priority="6762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759" priority="6763">
      <formula>OR(AA$46="",AA$46=" ")</formula>
    </cfRule>
    <cfRule type="expression" dxfId="6758" priority="6764">
      <formula>OR(AA$46="M",AA$46="MADI")</formula>
    </cfRule>
    <cfRule type="expression" dxfId="6757" priority="6765">
      <formula>OR(AA$46="D",AA$46="DIS")</formula>
    </cfRule>
    <cfRule type="expression" dxfId="6756" priority="6766">
      <formula>OR(AA$46="S",AA$46="STD")</formula>
    </cfRule>
  </conditionalFormatting>
  <conditionalFormatting sqref="AB54">
    <cfRule type="expression" dxfId="6755" priority="6751">
      <formula>OR(AA$46="FS")</formula>
    </cfRule>
    <cfRule type="expression" dxfId="6754" priority="6753">
      <formula>OR(AA$46="F",AA$46="Fiber")</formula>
    </cfRule>
    <cfRule type="expression" dxfId="6753" priority="6755">
      <formula>OR(AA$46="A",AA$46="AES")</formula>
    </cfRule>
    <cfRule type="expression" dxfId="6752" priority="6757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751" priority="6758">
      <formula>OR(AA$46="",AA$46=" ")</formula>
    </cfRule>
    <cfRule type="expression" dxfId="6750" priority="6759">
      <formula>OR(AA$46="M",AA$46="MADI")</formula>
    </cfRule>
    <cfRule type="expression" dxfId="6749" priority="6760">
      <formula>OR(AA$46="D",AA$46="DIS")</formula>
    </cfRule>
    <cfRule type="expression" dxfId="6748" priority="6761">
      <formula>OR(AA$46="S",AA$46="STD")</formula>
    </cfRule>
  </conditionalFormatting>
  <conditionalFormatting sqref="AA56">
    <cfRule type="expression" dxfId="6747" priority="6736">
      <formula>(AA$46="FS")</formula>
    </cfRule>
    <cfRule type="expression" dxfId="6746" priority="6738">
      <formula>OR(AA$46="F",AA$46="Fiber")</formula>
    </cfRule>
    <cfRule type="expression" dxfId="6745" priority="6740">
      <formula>OR(AA$46="A",AA$46="AES")</formula>
    </cfRule>
    <cfRule type="expression" dxfId="6744" priority="6746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743" priority="6747">
      <formula>OR(AA$46="",AA$46=" ")</formula>
    </cfRule>
    <cfRule type="expression" dxfId="6742" priority="6748">
      <formula>OR(AA$46="M",AA$46="MADI")</formula>
    </cfRule>
    <cfRule type="expression" dxfId="6741" priority="6749">
      <formula>OR(AA$46="D",AA$46="DIS")</formula>
    </cfRule>
    <cfRule type="expression" dxfId="6740" priority="6750">
      <formula>OR(AA$46="S",AA$46="STD")</formula>
    </cfRule>
  </conditionalFormatting>
  <conditionalFormatting sqref="AB56">
    <cfRule type="expression" dxfId="6739" priority="6735">
      <formula>OR(AA$46="FS")</formula>
    </cfRule>
    <cfRule type="expression" dxfId="6738" priority="6737">
      <formula>OR(AA$46="F",AA$46="Fiber")</formula>
    </cfRule>
    <cfRule type="expression" dxfId="6737" priority="6739">
      <formula>OR(AA$46="A",AA$46="AES")</formula>
    </cfRule>
    <cfRule type="expression" dxfId="6736" priority="6741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735" priority="6742">
      <formula>OR(AA$46="",AA$46=" ")</formula>
    </cfRule>
    <cfRule type="expression" dxfId="6734" priority="6743">
      <formula>OR(AA$46="M",AA$46="MADI")</formula>
    </cfRule>
    <cfRule type="expression" dxfId="6733" priority="6744">
      <formula>OR(AA$46="D",AA$46="DIS")</formula>
    </cfRule>
    <cfRule type="expression" dxfId="6732" priority="6745">
      <formula>OR(AA$46="S",AA$46="STD")</formula>
    </cfRule>
  </conditionalFormatting>
  <conditionalFormatting sqref="AA58">
    <cfRule type="expression" dxfId="6731" priority="6720">
      <formula>(AA$46="FS")</formula>
    </cfRule>
    <cfRule type="expression" dxfId="6730" priority="6722">
      <formula>OR(AA$46="F",AA$46="Fiber")</formula>
    </cfRule>
    <cfRule type="expression" dxfId="6729" priority="6724">
      <formula>OR(AA$46="A",AA$46="AES")</formula>
    </cfRule>
    <cfRule type="expression" dxfId="6728" priority="6730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727" priority="6731">
      <formula>OR(AA$46="",AA$46=" ")</formula>
    </cfRule>
    <cfRule type="expression" dxfId="6726" priority="6732">
      <formula>OR(AA$46="M",AA$46="MADI")</formula>
    </cfRule>
    <cfRule type="expression" dxfId="6725" priority="6733">
      <formula>OR(AA$46="D",AA$46="DIS")</formula>
    </cfRule>
    <cfRule type="expression" dxfId="6724" priority="6734">
      <formula>OR(AA$46="S",AA$46="STD")</formula>
    </cfRule>
  </conditionalFormatting>
  <conditionalFormatting sqref="AB58">
    <cfRule type="expression" dxfId="6723" priority="6719">
      <formula>OR(AA$46="FS")</formula>
    </cfRule>
    <cfRule type="expression" dxfId="6722" priority="6721">
      <formula>OR(AA$46="F",AA$46="Fiber")</formula>
    </cfRule>
    <cfRule type="expression" dxfId="6721" priority="6723">
      <formula>OR(AA$46="A",AA$46="AES")</formula>
    </cfRule>
    <cfRule type="expression" dxfId="6720" priority="6725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719" priority="6726">
      <formula>OR(AA$46="",AA$46=" ")</formula>
    </cfRule>
    <cfRule type="expression" dxfId="6718" priority="6727">
      <formula>OR(AA$46="M",AA$46="MADI")</formula>
    </cfRule>
    <cfRule type="expression" dxfId="6717" priority="6728">
      <formula>OR(AA$46="D",AA$46="DIS")</formula>
    </cfRule>
    <cfRule type="expression" dxfId="6716" priority="6729">
      <formula>OR(AA$46="S",AA$46="STD")</formula>
    </cfRule>
  </conditionalFormatting>
  <conditionalFormatting sqref="AA60">
    <cfRule type="expression" dxfId="6715" priority="6704">
      <formula>(AA$46="FS")</formula>
    </cfRule>
    <cfRule type="expression" dxfId="6714" priority="6706">
      <formula>OR(AA$46="F",AA$46="Fiber")</formula>
    </cfRule>
    <cfRule type="expression" dxfId="6713" priority="6708">
      <formula>OR(AA$46="A",AA$46="AES")</formula>
    </cfRule>
    <cfRule type="expression" dxfId="6712" priority="6714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711" priority="6715">
      <formula>OR(AA$46="",AA$46=" ")</formula>
    </cfRule>
    <cfRule type="expression" dxfId="6710" priority="6716">
      <formula>OR(AA$46="M",AA$46="MADI")</formula>
    </cfRule>
    <cfRule type="expression" dxfId="6709" priority="6717">
      <formula>OR(AA$46="D",AA$46="DIS")</formula>
    </cfRule>
    <cfRule type="expression" dxfId="6708" priority="6718">
      <formula>OR(AA$46="S",AA$46="STD")</formula>
    </cfRule>
  </conditionalFormatting>
  <conditionalFormatting sqref="AB60">
    <cfRule type="expression" dxfId="6707" priority="6703">
      <formula>OR(AA$46="FS")</formula>
    </cfRule>
    <cfRule type="expression" dxfId="6706" priority="6705">
      <formula>OR(AA$46="F",AA$46="Fiber")</formula>
    </cfRule>
    <cfRule type="expression" dxfId="6705" priority="6707">
      <formula>OR(AA$46="A",AA$46="AES")</formula>
    </cfRule>
    <cfRule type="expression" dxfId="6704" priority="6709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703" priority="6710">
      <formula>OR(AA$46="",AA$46=" ")</formula>
    </cfRule>
    <cfRule type="expression" dxfId="6702" priority="6711">
      <formula>OR(AA$46="M",AA$46="MADI")</formula>
    </cfRule>
    <cfRule type="expression" dxfId="6701" priority="6712">
      <formula>OR(AA$46="D",AA$46="DIS")</formula>
    </cfRule>
    <cfRule type="expression" dxfId="6700" priority="6713">
      <formula>OR(AA$46="S",AA$46="STD")</formula>
    </cfRule>
  </conditionalFormatting>
  <conditionalFormatting sqref="AA62">
    <cfRule type="expression" dxfId="6699" priority="6688">
      <formula>(AA$46="FS")</formula>
    </cfRule>
    <cfRule type="expression" dxfId="6698" priority="6690">
      <formula>OR(AA$46="F",AA$46="Fiber")</formula>
    </cfRule>
    <cfRule type="expression" dxfId="6697" priority="6692">
      <formula>OR(AA$46="A",AA$46="AES")</formula>
    </cfRule>
    <cfRule type="expression" dxfId="6696" priority="6698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95" priority="6699">
      <formula>OR(AA$46="",AA$46=" ")</formula>
    </cfRule>
    <cfRule type="expression" dxfId="6694" priority="6700">
      <formula>OR(AA$46="M",AA$46="MADI")</formula>
    </cfRule>
    <cfRule type="expression" dxfId="6693" priority="6701">
      <formula>OR(AA$46="D",AA$46="DIS")</formula>
    </cfRule>
    <cfRule type="expression" dxfId="6692" priority="6702">
      <formula>OR(AA$46="S",AA$46="STD")</formula>
    </cfRule>
  </conditionalFormatting>
  <conditionalFormatting sqref="AB62">
    <cfRule type="expression" dxfId="6691" priority="6687">
      <formula>OR(AA$46="FS")</formula>
    </cfRule>
    <cfRule type="expression" dxfId="6690" priority="6689">
      <formula>OR(AA$46="F",AA$46="Fiber")</formula>
    </cfRule>
    <cfRule type="expression" dxfId="6689" priority="6691">
      <formula>OR(AA$46="A",AA$46="AES")</formula>
    </cfRule>
    <cfRule type="expression" dxfId="6688" priority="6693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87" priority="6694">
      <formula>OR(AA$46="",AA$46=" ")</formula>
    </cfRule>
    <cfRule type="expression" dxfId="6686" priority="6695">
      <formula>OR(AA$46="M",AA$46="MADI")</formula>
    </cfRule>
    <cfRule type="expression" dxfId="6685" priority="6696">
      <formula>OR(AA$46="D",AA$46="DIS")</formula>
    </cfRule>
    <cfRule type="expression" dxfId="6684" priority="6697">
      <formula>OR(AA$46="S",AA$46="STD")</formula>
    </cfRule>
  </conditionalFormatting>
  <conditionalFormatting sqref="AA47:AA64">
    <cfRule type="expression" dxfId="6683" priority="6654">
      <formula>OR(AA$46="IPI",AA$46="IP in")</formula>
    </cfRule>
    <cfRule type="expression" dxfId="6682" priority="6671">
      <formula>(AA$46="FS")</formula>
    </cfRule>
    <cfRule type="expression" dxfId="6681" priority="6674">
      <formula>OR(AA$46="F",AA$46="Fiber")</formula>
    </cfRule>
    <cfRule type="expression" dxfId="6680" priority="6676">
      <formula>OR(AA$46="A",AA$46="AES")</formula>
    </cfRule>
    <cfRule type="expression" dxfId="6679" priority="6682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78" priority="6683">
      <formula>OR(AA$46="",AA$46=" ")</formula>
    </cfRule>
    <cfRule type="expression" dxfId="6677" priority="6684">
      <formula>OR(AA$46="M",AA$46="MADI")</formula>
    </cfRule>
    <cfRule type="expression" dxfId="6676" priority="6685">
      <formula>OR(AA$46="D",AA$46="DIS")</formula>
    </cfRule>
    <cfRule type="expression" dxfId="6675" priority="6686">
      <formula>OR(AA$46="S",AA$46="STD")</formula>
    </cfRule>
  </conditionalFormatting>
  <conditionalFormatting sqref="AB47:AB64">
    <cfRule type="expression" dxfId="6674" priority="6653">
      <formula>OR(AA$46="IPI",AA$46="IP in")</formula>
    </cfRule>
    <cfRule type="expression" dxfId="6673" priority="6672">
      <formula>(AA$46="FS")</formula>
    </cfRule>
    <cfRule type="expression" dxfId="6672" priority="6673">
      <formula>OR(AA$46="F",AA$46="Fiber")</formula>
    </cfRule>
    <cfRule type="expression" dxfId="6671" priority="6675">
      <formula>OR(AA$46="A",AA$46="AES")</formula>
    </cfRule>
    <cfRule type="expression" dxfId="6670" priority="6677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69" priority="6678">
      <formula>OR(AA$46="",AA$46=" ")</formula>
    </cfRule>
    <cfRule type="expression" dxfId="6668" priority="6679">
      <formula>OR(AA$46="M",AA$46="MADI")</formula>
    </cfRule>
    <cfRule type="expression" dxfId="6667" priority="6680">
      <formula>OR(AA$46="D",AA$46="DIS")</formula>
    </cfRule>
    <cfRule type="expression" dxfId="6666" priority="6681">
      <formula>OR(AA$46="S",AA$46="STD")</formula>
    </cfRule>
  </conditionalFormatting>
  <conditionalFormatting sqref="AA64 AA62 AA60 AA58 AA56 AA54 AA52 AA50">
    <cfRule type="expression" dxfId="6665" priority="6663">
      <formula>(AA$46="FS")</formula>
    </cfRule>
    <cfRule type="expression" dxfId="6664" priority="6664">
      <formula>OR(AA$46="F",AA$46="Fiber")</formula>
    </cfRule>
    <cfRule type="expression" dxfId="6663" priority="6665">
      <formula>OR(AA$46="A",AA$46="AES")</formula>
    </cfRule>
    <cfRule type="expression" dxfId="6662" priority="6666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61" priority="6667">
      <formula>OR(AA$46="",AA$46=" ")</formula>
    </cfRule>
    <cfRule type="expression" dxfId="6660" priority="6668">
      <formula>OR(AA$46="M",AA$46="MADI")</formula>
    </cfRule>
    <cfRule type="expression" dxfId="6659" priority="6669">
      <formula>OR(AA$46="D",AA$46="DIS")</formula>
    </cfRule>
    <cfRule type="expression" dxfId="6658" priority="6670">
      <formula>OR(AA$46="S",AA$46="STD")</formula>
    </cfRule>
  </conditionalFormatting>
  <conditionalFormatting sqref="AB64 AB62 AB60 AB58 AB56 AB54 AB52 AB50">
    <cfRule type="expression" dxfId="6657" priority="6655">
      <formula>OR(AA$46="FS")</formula>
    </cfRule>
    <cfRule type="expression" dxfId="6656" priority="6656">
      <formula>OR(AA$46="F",AA$46="Fiber")</formula>
    </cfRule>
    <cfRule type="expression" dxfId="6655" priority="6657">
      <formula>OR(AA$46="A",AA$46="AES")</formula>
    </cfRule>
    <cfRule type="expression" dxfId="6654" priority="6658">
      <formula>AND(AA$46&lt;&gt;"FS",AA$46&lt;&gt;"F",AA$46&lt;&gt;"Fiber",AA$46&lt;&gt;"S",AA$46&lt;&gt;"STD",AA$46&lt;&gt;"A",AA$46&lt;&gt;"AES",AA$46&lt;&gt;"D",AA$46&lt;&gt;"DIS",AA$46&lt;&gt;"M",AA$46&lt;&gt;"MADI",AA$46&lt;&gt;"",AA$46&lt;&gt;" ")</formula>
    </cfRule>
    <cfRule type="expression" dxfId="6653" priority="6659">
      <formula>OR(AA$46="",AA$46=" ")</formula>
    </cfRule>
    <cfRule type="expression" dxfId="6652" priority="6660">
      <formula>OR(AA$46="M",AA$46="MADI")</formula>
    </cfRule>
    <cfRule type="expression" dxfId="6651" priority="6661">
      <formula>OR(AA$46="D",AA$46="DIS")</formula>
    </cfRule>
    <cfRule type="expression" dxfId="6650" priority="6662">
      <formula>OR(AA$46="S",AA$46="STD")</formula>
    </cfRule>
  </conditionalFormatting>
  <conditionalFormatting sqref="Y47:Y49 Y51 Y53 Y55 Y57 Y59 Y61 Y63">
    <cfRule type="expression" dxfId="6649" priority="6638">
      <formula>(Y$46="FS")</formula>
    </cfRule>
    <cfRule type="expression" dxfId="6648" priority="6640">
      <formula>OR(Y$46="F",Y$46="Fiber")</formula>
    </cfRule>
    <cfRule type="expression" dxfId="6647" priority="6642">
      <formula>OR(Y$46="A",Y$46="AES")</formula>
    </cfRule>
    <cfRule type="expression" dxfId="6646" priority="6648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645" priority="6649">
      <formula>OR(Y$46="",Y$46=" ")</formula>
    </cfRule>
    <cfRule type="expression" dxfId="6644" priority="6650">
      <formula>OR(Y$46="M",Y$46="MADI")</formula>
    </cfRule>
    <cfRule type="expression" dxfId="6643" priority="6651">
      <formula>OR(Y$46="D",Y$46="DIS")</formula>
    </cfRule>
    <cfRule type="expression" dxfId="6642" priority="6652">
      <formula>OR(Y$46="S",Y$46="STD")</formula>
    </cfRule>
  </conditionalFormatting>
  <conditionalFormatting sqref="Z47:Z49 Z51 Z53 Z55 Z57 Z59 Z61 Z63">
    <cfRule type="expression" dxfId="6641" priority="6637">
      <formula>OR(Y$46="FS")</formula>
    </cfRule>
    <cfRule type="expression" dxfId="6640" priority="6639">
      <formula>OR(Y$46="F",Y$46="Fiber")</formula>
    </cfRule>
    <cfRule type="expression" dxfId="6639" priority="6641">
      <formula>OR(Y$46="A",Y$46="AES")</formula>
    </cfRule>
    <cfRule type="expression" dxfId="6638" priority="6643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637" priority="6644">
      <formula>OR(Y$46="",Y$46=" ")</formula>
    </cfRule>
    <cfRule type="expression" dxfId="6636" priority="6645">
      <formula>OR(Y$46="M",Y$46="MADI")</formula>
    </cfRule>
    <cfRule type="expression" dxfId="6635" priority="6646">
      <formula>OR(Y$46="D",Y$46="DIS")</formula>
    </cfRule>
    <cfRule type="expression" dxfId="6634" priority="6647">
      <formula>OR(Y$46="S",Y$46="STD")</formula>
    </cfRule>
  </conditionalFormatting>
  <conditionalFormatting sqref="Y50">
    <cfRule type="expression" dxfId="6633" priority="6622">
      <formula>(Y$46="FS")</formula>
    </cfRule>
    <cfRule type="expression" dxfId="6632" priority="6624">
      <formula>OR(Y$46="F",Y$46="Fiber")</formula>
    </cfRule>
    <cfRule type="expression" dxfId="6631" priority="6626">
      <formula>OR(Y$46="A",Y$46="AES")</formula>
    </cfRule>
    <cfRule type="expression" dxfId="6630" priority="6632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629" priority="6633">
      <formula>OR(Y$46="",Y$46=" ")</formula>
    </cfRule>
    <cfRule type="expression" dxfId="6628" priority="6634">
      <formula>OR(Y$46="M",Y$46="MADI")</formula>
    </cfRule>
    <cfRule type="expression" dxfId="6627" priority="6635">
      <formula>OR(Y$46="D",Y$46="DIS")</formula>
    </cfRule>
    <cfRule type="expression" dxfId="6626" priority="6636">
      <formula>OR(Y$46="S",Y$46="STD")</formula>
    </cfRule>
  </conditionalFormatting>
  <conditionalFormatting sqref="Z50">
    <cfRule type="expression" dxfId="6625" priority="6621">
      <formula>OR(Y$46="FS")</formula>
    </cfRule>
    <cfRule type="expression" dxfId="6624" priority="6623">
      <formula>OR(Y$46="F",Y$46="Fiber")</formula>
    </cfRule>
    <cfRule type="expression" dxfId="6623" priority="6625">
      <formula>OR(Y$46="A",Y$46="AES")</formula>
    </cfRule>
    <cfRule type="expression" dxfId="6622" priority="6627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621" priority="6628">
      <formula>OR(Y$46="",Y$46=" ")</formula>
    </cfRule>
    <cfRule type="expression" dxfId="6620" priority="6629">
      <formula>OR(Y$46="M",Y$46="MADI")</formula>
    </cfRule>
    <cfRule type="expression" dxfId="6619" priority="6630">
      <formula>OR(Y$46="D",Y$46="DIS")</formula>
    </cfRule>
    <cfRule type="expression" dxfId="6618" priority="6631">
      <formula>OR(Y$46="S",Y$46="STD")</formula>
    </cfRule>
  </conditionalFormatting>
  <conditionalFormatting sqref="Y52">
    <cfRule type="expression" dxfId="6617" priority="6606">
      <formula>(Y$46="FS")</formula>
    </cfRule>
    <cfRule type="expression" dxfId="6616" priority="6608">
      <formula>OR(Y$46="F",Y$46="Fiber")</formula>
    </cfRule>
    <cfRule type="expression" dxfId="6615" priority="6610">
      <formula>OR(Y$46="A",Y$46="AES")</formula>
    </cfRule>
    <cfRule type="expression" dxfId="6614" priority="6616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613" priority="6617">
      <formula>OR(Y$46="",Y$46=" ")</formula>
    </cfRule>
    <cfRule type="expression" dxfId="6612" priority="6618">
      <formula>OR(Y$46="M",Y$46="MADI")</formula>
    </cfRule>
    <cfRule type="expression" dxfId="6611" priority="6619">
      <formula>OR(Y$46="D",Y$46="DIS")</formula>
    </cfRule>
    <cfRule type="expression" dxfId="6610" priority="6620">
      <formula>OR(Y$46="S",Y$46="STD")</formula>
    </cfRule>
  </conditionalFormatting>
  <conditionalFormatting sqref="Z52">
    <cfRule type="expression" dxfId="6609" priority="6605">
      <formula>OR(Y$46="FS")</formula>
    </cfRule>
    <cfRule type="expression" dxfId="6608" priority="6607">
      <formula>OR(Y$46="F",Y$46="Fiber")</formula>
    </cfRule>
    <cfRule type="expression" dxfId="6607" priority="6609">
      <formula>OR(Y$46="A",Y$46="AES")</formula>
    </cfRule>
    <cfRule type="expression" dxfId="6606" priority="6611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605" priority="6612">
      <formula>OR(Y$46="",Y$46=" ")</formula>
    </cfRule>
    <cfRule type="expression" dxfId="6604" priority="6613">
      <formula>OR(Y$46="M",Y$46="MADI")</formula>
    </cfRule>
    <cfRule type="expression" dxfId="6603" priority="6614">
      <formula>OR(Y$46="D",Y$46="DIS")</formula>
    </cfRule>
    <cfRule type="expression" dxfId="6602" priority="6615">
      <formula>OR(Y$46="S",Y$46="STD")</formula>
    </cfRule>
  </conditionalFormatting>
  <conditionalFormatting sqref="Y54">
    <cfRule type="expression" dxfId="6601" priority="6590">
      <formula>(Y$46="FS")</formula>
    </cfRule>
    <cfRule type="expression" dxfId="6600" priority="6592">
      <formula>OR(Y$46="F",Y$46="Fiber")</formula>
    </cfRule>
    <cfRule type="expression" dxfId="6599" priority="6594">
      <formula>OR(Y$46="A",Y$46="AES")</formula>
    </cfRule>
    <cfRule type="expression" dxfId="6598" priority="6600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97" priority="6601">
      <formula>OR(Y$46="",Y$46=" ")</formula>
    </cfRule>
    <cfRule type="expression" dxfId="6596" priority="6602">
      <formula>OR(Y$46="M",Y$46="MADI")</formula>
    </cfRule>
    <cfRule type="expression" dxfId="6595" priority="6603">
      <formula>OR(Y$46="D",Y$46="DIS")</formula>
    </cfRule>
    <cfRule type="expression" dxfId="6594" priority="6604">
      <formula>OR(Y$46="S",Y$46="STD")</formula>
    </cfRule>
  </conditionalFormatting>
  <conditionalFormatting sqref="Z54">
    <cfRule type="expression" dxfId="6593" priority="6589">
      <formula>OR(Y$46="FS")</formula>
    </cfRule>
    <cfRule type="expression" dxfId="6592" priority="6591">
      <formula>OR(Y$46="F",Y$46="Fiber")</formula>
    </cfRule>
    <cfRule type="expression" dxfId="6591" priority="6593">
      <formula>OR(Y$46="A",Y$46="AES")</formula>
    </cfRule>
    <cfRule type="expression" dxfId="6590" priority="6595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89" priority="6596">
      <formula>OR(Y$46="",Y$46=" ")</formula>
    </cfRule>
    <cfRule type="expression" dxfId="6588" priority="6597">
      <formula>OR(Y$46="M",Y$46="MADI")</formula>
    </cfRule>
    <cfRule type="expression" dxfId="6587" priority="6598">
      <formula>OR(Y$46="D",Y$46="DIS")</formula>
    </cfRule>
    <cfRule type="expression" dxfId="6586" priority="6599">
      <formula>OR(Y$46="S",Y$46="STD")</formula>
    </cfRule>
  </conditionalFormatting>
  <conditionalFormatting sqref="Y56">
    <cfRule type="expression" dxfId="6585" priority="6574">
      <formula>(Y$46="FS")</formula>
    </cfRule>
    <cfRule type="expression" dxfId="6584" priority="6576">
      <formula>OR(Y$46="F",Y$46="Fiber")</formula>
    </cfRule>
    <cfRule type="expression" dxfId="6583" priority="6578">
      <formula>OR(Y$46="A",Y$46="AES")</formula>
    </cfRule>
    <cfRule type="expression" dxfId="6582" priority="6584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81" priority="6585">
      <formula>OR(Y$46="",Y$46=" ")</formula>
    </cfRule>
    <cfRule type="expression" dxfId="6580" priority="6586">
      <formula>OR(Y$46="M",Y$46="MADI")</formula>
    </cfRule>
    <cfRule type="expression" dxfId="6579" priority="6587">
      <formula>OR(Y$46="D",Y$46="DIS")</formula>
    </cfRule>
    <cfRule type="expression" dxfId="6578" priority="6588">
      <formula>OR(Y$46="S",Y$46="STD")</formula>
    </cfRule>
  </conditionalFormatting>
  <conditionalFormatting sqref="Z56">
    <cfRule type="expression" dxfId="6577" priority="6573">
      <formula>OR(Y$46="FS")</formula>
    </cfRule>
    <cfRule type="expression" dxfId="6576" priority="6575">
      <formula>OR(Y$46="F",Y$46="Fiber")</formula>
    </cfRule>
    <cfRule type="expression" dxfId="6575" priority="6577">
      <formula>OR(Y$46="A",Y$46="AES")</formula>
    </cfRule>
    <cfRule type="expression" dxfId="6574" priority="6579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73" priority="6580">
      <formula>OR(Y$46="",Y$46=" ")</formula>
    </cfRule>
    <cfRule type="expression" dxfId="6572" priority="6581">
      <formula>OR(Y$46="M",Y$46="MADI")</formula>
    </cfRule>
    <cfRule type="expression" dxfId="6571" priority="6582">
      <formula>OR(Y$46="D",Y$46="DIS")</formula>
    </cfRule>
    <cfRule type="expression" dxfId="6570" priority="6583">
      <formula>OR(Y$46="S",Y$46="STD")</formula>
    </cfRule>
  </conditionalFormatting>
  <conditionalFormatting sqref="Y58">
    <cfRule type="expression" dxfId="6569" priority="6558">
      <formula>(Y$46="FS")</formula>
    </cfRule>
    <cfRule type="expression" dxfId="6568" priority="6560">
      <formula>OR(Y$46="F",Y$46="Fiber")</formula>
    </cfRule>
    <cfRule type="expression" dxfId="6567" priority="6562">
      <formula>OR(Y$46="A",Y$46="AES")</formula>
    </cfRule>
    <cfRule type="expression" dxfId="6566" priority="6568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65" priority="6569">
      <formula>OR(Y$46="",Y$46=" ")</formula>
    </cfRule>
    <cfRule type="expression" dxfId="6564" priority="6570">
      <formula>OR(Y$46="M",Y$46="MADI")</formula>
    </cfRule>
    <cfRule type="expression" dxfId="6563" priority="6571">
      <formula>OR(Y$46="D",Y$46="DIS")</formula>
    </cfRule>
    <cfRule type="expression" dxfId="6562" priority="6572">
      <formula>OR(Y$46="S",Y$46="STD")</formula>
    </cfRule>
  </conditionalFormatting>
  <conditionalFormatting sqref="Z58">
    <cfRule type="expression" dxfId="6561" priority="6557">
      <formula>OR(Y$46="FS")</formula>
    </cfRule>
    <cfRule type="expression" dxfId="6560" priority="6559">
      <formula>OR(Y$46="F",Y$46="Fiber")</formula>
    </cfRule>
    <cfRule type="expression" dxfId="6559" priority="6561">
      <formula>OR(Y$46="A",Y$46="AES")</formula>
    </cfRule>
    <cfRule type="expression" dxfId="6558" priority="6563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57" priority="6564">
      <formula>OR(Y$46="",Y$46=" ")</formula>
    </cfRule>
    <cfRule type="expression" dxfId="6556" priority="6565">
      <formula>OR(Y$46="M",Y$46="MADI")</formula>
    </cfRule>
    <cfRule type="expression" dxfId="6555" priority="6566">
      <formula>OR(Y$46="D",Y$46="DIS")</formula>
    </cfRule>
    <cfRule type="expression" dxfId="6554" priority="6567">
      <formula>OR(Y$46="S",Y$46="STD")</formula>
    </cfRule>
  </conditionalFormatting>
  <conditionalFormatting sqref="Y60">
    <cfRule type="expression" dxfId="6553" priority="6542">
      <formula>(Y$46="FS")</formula>
    </cfRule>
    <cfRule type="expression" dxfId="6552" priority="6544">
      <formula>OR(Y$46="F",Y$46="Fiber")</formula>
    </cfRule>
    <cfRule type="expression" dxfId="6551" priority="6546">
      <formula>OR(Y$46="A",Y$46="AES")</formula>
    </cfRule>
    <cfRule type="expression" dxfId="6550" priority="6552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49" priority="6553">
      <formula>OR(Y$46="",Y$46=" ")</formula>
    </cfRule>
    <cfRule type="expression" dxfId="6548" priority="6554">
      <formula>OR(Y$46="M",Y$46="MADI")</formula>
    </cfRule>
    <cfRule type="expression" dxfId="6547" priority="6555">
      <formula>OR(Y$46="D",Y$46="DIS")</formula>
    </cfRule>
    <cfRule type="expression" dxfId="6546" priority="6556">
      <formula>OR(Y$46="S",Y$46="STD")</formula>
    </cfRule>
  </conditionalFormatting>
  <conditionalFormatting sqref="Z60">
    <cfRule type="expression" dxfId="6545" priority="6541">
      <formula>OR(Y$46="FS")</formula>
    </cfRule>
    <cfRule type="expression" dxfId="6544" priority="6543">
      <formula>OR(Y$46="F",Y$46="Fiber")</formula>
    </cfRule>
    <cfRule type="expression" dxfId="6543" priority="6545">
      <formula>OR(Y$46="A",Y$46="AES")</formula>
    </cfRule>
    <cfRule type="expression" dxfId="6542" priority="6547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41" priority="6548">
      <formula>OR(Y$46="",Y$46=" ")</formula>
    </cfRule>
    <cfRule type="expression" dxfId="6540" priority="6549">
      <formula>OR(Y$46="M",Y$46="MADI")</formula>
    </cfRule>
    <cfRule type="expression" dxfId="6539" priority="6550">
      <formula>OR(Y$46="D",Y$46="DIS")</formula>
    </cfRule>
    <cfRule type="expression" dxfId="6538" priority="6551">
      <formula>OR(Y$46="S",Y$46="STD")</formula>
    </cfRule>
  </conditionalFormatting>
  <conditionalFormatting sqref="Y62">
    <cfRule type="expression" dxfId="6537" priority="6526">
      <formula>(Y$46="FS")</formula>
    </cfRule>
    <cfRule type="expression" dxfId="6536" priority="6528">
      <formula>OR(Y$46="F",Y$46="Fiber")</formula>
    </cfRule>
    <cfRule type="expression" dxfId="6535" priority="6530">
      <formula>OR(Y$46="A",Y$46="AES")</formula>
    </cfRule>
    <cfRule type="expression" dxfId="6534" priority="6536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33" priority="6537">
      <formula>OR(Y$46="",Y$46=" ")</formula>
    </cfRule>
    <cfRule type="expression" dxfId="6532" priority="6538">
      <formula>OR(Y$46="M",Y$46="MADI")</formula>
    </cfRule>
    <cfRule type="expression" dxfId="6531" priority="6539">
      <formula>OR(Y$46="D",Y$46="DIS")</formula>
    </cfRule>
    <cfRule type="expression" dxfId="6530" priority="6540">
      <formula>OR(Y$46="S",Y$46="STD")</formula>
    </cfRule>
  </conditionalFormatting>
  <conditionalFormatting sqref="Z62">
    <cfRule type="expression" dxfId="6529" priority="6525">
      <formula>OR(Y$46="FS")</formula>
    </cfRule>
    <cfRule type="expression" dxfId="6528" priority="6527">
      <formula>OR(Y$46="F",Y$46="Fiber")</formula>
    </cfRule>
    <cfRule type="expression" dxfId="6527" priority="6529">
      <formula>OR(Y$46="A",Y$46="AES")</formula>
    </cfRule>
    <cfRule type="expression" dxfId="6526" priority="6531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25" priority="6532">
      <formula>OR(Y$46="",Y$46=" ")</formula>
    </cfRule>
    <cfRule type="expression" dxfId="6524" priority="6533">
      <formula>OR(Y$46="M",Y$46="MADI")</formula>
    </cfRule>
    <cfRule type="expression" dxfId="6523" priority="6534">
      <formula>OR(Y$46="D",Y$46="DIS")</formula>
    </cfRule>
    <cfRule type="expression" dxfId="6522" priority="6535">
      <formula>OR(Y$46="S",Y$46="STD")</formula>
    </cfRule>
  </conditionalFormatting>
  <conditionalFormatting sqref="Y47:Y64">
    <cfRule type="expression" dxfId="6521" priority="6492">
      <formula>OR(Y$46="IPI",Y$46="IP in")</formula>
    </cfRule>
    <cfRule type="expression" dxfId="6520" priority="6509">
      <formula>(Y$46="FS")</formula>
    </cfRule>
    <cfRule type="expression" dxfId="6519" priority="6512">
      <formula>OR(Y$46="F",Y$46="Fiber")</formula>
    </cfRule>
    <cfRule type="expression" dxfId="6518" priority="6514">
      <formula>OR(Y$46="A",Y$46="AES")</formula>
    </cfRule>
    <cfRule type="expression" dxfId="6517" priority="6520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16" priority="6521">
      <formula>OR(Y$46="",Y$46=" ")</formula>
    </cfRule>
    <cfRule type="expression" dxfId="6515" priority="6522">
      <formula>OR(Y$46="M",Y$46="MADI")</formula>
    </cfRule>
    <cfRule type="expression" dxfId="6514" priority="6523">
      <formula>OR(Y$46="D",Y$46="DIS")</formula>
    </cfRule>
    <cfRule type="expression" dxfId="6513" priority="6524">
      <formula>OR(Y$46="S",Y$46="STD")</formula>
    </cfRule>
  </conditionalFormatting>
  <conditionalFormatting sqref="Z47:Z64">
    <cfRule type="expression" dxfId="6512" priority="6491">
      <formula>OR(Y$46="IPI",Y$46="IP in")</formula>
    </cfRule>
    <cfRule type="expression" dxfId="6511" priority="6510">
      <formula>(Y$46="FS")</formula>
    </cfRule>
    <cfRule type="expression" dxfId="6510" priority="6511">
      <formula>OR(Y$46="F",Y$46="Fiber")</formula>
    </cfRule>
    <cfRule type="expression" dxfId="6509" priority="6513">
      <formula>OR(Y$46="A",Y$46="AES")</formula>
    </cfRule>
    <cfRule type="expression" dxfId="6508" priority="6515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507" priority="6516">
      <formula>OR(Y$46="",Y$46=" ")</formula>
    </cfRule>
    <cfRule type="expression" dxfId="6506" priority="6517">
      <formula>OR(Y$46="M",Y$46="MADI")</formula>
    </cfRule>
    <cfRule type="expression" dxfId="6505" priority="6518">
      <formula>OR(Y$46="D",Y$46="DIS")</formula>
    </cfRule>
    <cfRule type="expression" dxfId="6504" priority="6519">
      <formula>OR(Y$46="S",Y$46="STD")</formula>
    </cfRule>
  </conditionalFormatting>
  <conditionalFormatting sqref="Y64 Y62 Y60 Y58 Y56 Y54 Y52 Y50">
    <cfRule type="expression" dxfId="6503" priority="6501">
      <formula>(Y$46="FS")</formula>
    </cfRule>
    <cfRule type="expression" dxfId="6502" priority="6502">
      <formula>OR(Y$46="F",Y$46="Fiber")</formula>
    </cfRule>
    <cfRule type="expression" dxfId="6501" priority="6503">
      <formula>OR(Y$46="A",Y$46="AES")</formula>
    </cfRule>
    <cfRule type="expression" dxfId="6500" priority="6504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499" priority="6505">
      <formula>OR(Y$46="",Y$46=" ")</formula>
    </cfRule>
    <cfRule type="expression" dxfId="6498" priority="6506">
      <formula>OR(Y$46="M",Y$46="MADI")</formula>
    </cfRule>
    <cfRule type="expression" dxfId="6497" priority="6507">
      <formula>OR(Y$46="D",Y$46="DIS")</formula>
    </cfRule>
    <cfRule type="expression" dxfId="6496" priority="6508">
      <formula>OR(Y$46="S",Y$46="STD")</formula>
    </cfRule>
  </conditionalFormatting>
  <conditionalFormatting sqref="Z64 Z62 Z60 Z58 Z56 Z54 Z52 Z50">
    <cfRule type="expression" dxfId="6495" priority="6493">
      <formula>OR(Y$46="FS")</formula>
    </cfRule>
    <cfRule type="expression" dxfId="6494" priority="6494">
      <formula>OR(Y$46="F",Y$46="Fiber")</formula>
    </cfRule>
    <cfRule type="expression" dxfId="6493" priority="6495">
      <formula>OR(Y$46="A",Y$46="AES")</formula>
    </cfRule>
    <cfRule type="expression" dxfId="6492" priority="6496">
      <formula>AND(Y$46&lt;&gt;"FS",Y$46&lt;&gt;"F",Y$46&lt;&gt;"Fiber",Y$46&lt;&gt;"S",Y$46&lt;&gt;"STD",Y$46&lt;&gt;"A",Y$46&lt;&gt;"AES",Y$46&lt;&gt;"D",Y$46&lt;&gt;"DIS",Y$46&lt;&gt;"M",Y$46&lt;&gt;"MADI",Y$46&lt;&gt;"",Y$46&lt;&gt;" ")</formula>
    </cfRule>
    <cfRule type="expression" dxfId="6491" priority="6497">
      <formula>OR(Y$46="",Y$46=" ")</formula>
    </cfRule>
    <cfRule type="expression" dxfId="6490" priority="6498">
      <formula>OR(Y$46="M",Y$46="MADI")</formula>
    </cfRule>
    <cfRule type="expression" dxfId="6489" priority="6499">
      <formula>OR(Y$46="D",Y$46="DIS")</formula>
    </cfRule>
    <cfRule type="expression" dxfId="6488" priority="6500">
      <formula>OR(Y$46="S",Y$46="STD")</formula>
    </cfRule>
  </conditionalFormatting>
  <conditionalFormatting sqref="W47:W49 W51 W53 W55 W57 W59 W61 W63">
    <cfRule type="expression" dxfId="6487" priority="6476">
      <formula>(W$46="FS")</formula>
    </cfRule>
    <cfRule type="expression" dxfId="6486" priority="6478">
      <formula>OR(W$46="F",W$46="Fiber")</formula>
    </cfRule>
    <cfRule type="expression" dxfId="6485" priority="6480">
      <formula>OR(W$46="A",W$46="AES")</formula>
    </cfRule>
    <cfRule type="expression" dxfId="6484" priority="6486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483" priority="6487">
      <formula>OR(W$46="",W$46=" ")</formula>
    </cfRule>
    <cfRule type="expression" dxfId="6482" priority="6488">
      <formula>OR(W$46="M",W$46="MADI")</formula>
    </cfRule>
    <cfRule type="expression" dxfId="6481" priority="6489">
      <formula>OR(W$46="D",W$46="DIS")</formula>
    </cfRule>
    <cfRule type="expression" dxfId="6480" priority="6490">
      <formula>OR(W$46="S",W$46="STD")</formula>
    </cfRule>
  </conditionalFormatting>
  <conditionalFormatting sqref="X47:X49 X51 X53 X55 X57 X59 X61 X63">
    <cfRule type="expression" dxfId="6479" priority="6475">
      <formula>OR(W$46="FS")</formula>
    </cfRule>
    <cfRule type="expression" dxfId="6478" priority="6477">
      <formula>OR(W$46="F",W$46="Fiber")</formula>
    </cfRule>
    <cfRule type="expression" dxfId="6477" priority="6479">
      <formula>OR(W$46="A",W$46="AES")</formula>
    </cfRule>
    <cfRule type="expression" dxfId="6476" priority="6481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475" priority="6482">
      <formula>OR(W$46="",W$46=" ")</formula>
    </cfRule>
    <cfRule type="expression" dxfId="6474" priority="6483">
      <formula>OR(W$46="M",W$46="MADI")</formula>
    </cfRule>
    <cfRule type="expression" dxfId="6473" priority="6484">
      <formula>OR(W$46="D",W$46="DIS")</formula>
    </cfRule>
    <cfRule type="expression" dxfId="6472" priority="6485">
      <formula>OR(W$46="S",W$46="STD")</formula>
    </cfRule>
  </conditionalFormatting>
  <conditionalFormatting sqref="W50">
    <cfRule type="expression" dxfId="6471" priority="6460">
      <formula>(W$46="FS")</formula>
    </cfRule>
    <cfRule type="expression" dxfId="6470" priority="6462">
      <formula>OR(W$46="F",W$46="Fiber")</formula>
    </cfRule>
    <cfRule type="expression" dxfId="6469" priority="6464">
      <formula>OR(W$46="A",W$46="AES")</formula>
    </cfRule>
    <cfRule type="expression" dxfId="6468" priority="6470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467" priority="6471">
      <formula>OR(W$46="",W$46=" ")</formula>
    </cfRule>
    <cfRule type="expression" dxfId="6466" priority="6472">
      <formula>OR(W$46="M",W$46="MADI")</formula>
    </cfRule>
    <cfRule type="expression" dxfId="6465" priority="6473">
      <formula>OR(W$46="D",W$46="DIS")</formula>
    </cfRule>
    <cfRule type="expression" dxfId="6464" priority="6474">
      <formula>OR(W$46="S",W$46="STD")</formula>
    </cfRule>
  </conditionalFormatting>
  <conditionalFormatting sqref="X50">
    <cfRule type="expression" dxfId="6463" priority="6459">
      <formula>OR(W$46="FS")</formula>
    </cfRule>
    <cfRule type="expression" dxfId="6462" priority="6461">
      <formula>OR(W$46="F",W$46="Fiber")</formula>
    </cfRule>
    <cfRule type="expression" dxfId="6461" priority="6463">
      <formula>OR(W$46="A",W$46="AES")</formula>
    </cfRule>
    <cfRule type="expression" dxfId="6460" priority="6465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459" priority="6466">
      <formula>OR(W$46="",W$46=" ")</formula>
    </cfRule>
    <cfRule type="expression" dxfId="6458" priority="6467">
      <formula>OR(W$46="M",W$46="MADI")</formula>
    </cfRule>
    <cfRule type="expression" dxfId="6457" priority="6468">
      <formula>OR(W$46="D",W$46="DIS")</formula>
    </cfRule>
    <cfRule type="expression" dxfId="6456" priority="6469">
      <formula>OR(W$46="S",W$46="STD")</formula>
    </cfRule>
  </conditionalFormatting>
  <conditionalFormatting sqref="W52">
    <cfRule type="expression" dxfId="6455" priority="6444">
      <formula>(W$46="FS")</formula>
    </cfRule>
    <cfRule type="expression" dxfId="6454" priority="6446">
      <formula>OR(W$46="F",W$46="Fiber")</formula>
    </cfRule>
    <cfRule type="expression" dxfId="6453" priority="6448">
      <formula>OR(W$46="A",W$46="AES")</formula>
    </cfRule>
    <cfRule type="expression" dxfId="6452" priority="6454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451" priority="6455">
      <formula>OR(W$46="",W$46=" ")</formula>
    </cfRule>
    <cfRule type="expression" dxfId="6450" priority="6456">
      <formula>OR(W$46="M",W$46="MADI")</formula>
    </cfRule>
    <cfRule type="expression" dxfId="6449" priority="6457">
      <formula>OR(W$46="D",W$46="DIS")</formula>
    </cfRule>
    <cfRule type="expression" dxfId="6448" priority="6458">
      <formula>OR(W$46="S",W$46="STD")</formula>
    </cfRule>
  </conditionalFormatting>
  <conditionalFormatting sqref="X52">
    <cfRule type="expression" dxfId="6447" priority="6443">
      <formula>OR(W$46="FS")</formula>
    </cfRule>
    <cfRule type="expression" dxfId="6446" priority="6445">
      <formula>OR(W$46="F",W$46="Fiber")</formula>
    </cfRule>
    <cfRule type="expression" dxfId="6445" priority="6447">
      <formula>OR(W$46="A",W$46="AES")</formula>
    </cfRule>
    <cfRule type="expression" dxfId="6444" priority="6449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443" priority="6450">
      <formula>OR(W$46="",W$46=" ")</formula>
    </cfRule>
    <cfRule type="expression" dxfId="6442" priority="6451">
      <formula>OR(W$46="M",W$46="MADI")</formula>
    </cfRule>
    <cfRule type="expression" dxfId="6441" priority="6452">
      <formula>OR(W$46="D",W$46="DIS")</formula>
    </cfRule>
    <cfRule type="expression" dxfId="6440" priority="6453">
      <formula>OR(W$46="S",W$46="STD")</formula>
    </cfRule>
  </conditionalFormatting>
  <conditionalFormatting sqref="W54">
    <cfRule type="expression" dxfId="6439" priority="6428">
      <formula>(W$46="FS")</formula>
    </cfRule>
    <cfRule type="expression" dxfId="6438" priority="6430">
      <formula>OR(W$46="F",W$46="Fiber")</formula>
    </cfRule>
    <cfRule type="expression" dxfId="6437" priority="6432">
      <formula>OR(W$46="A",W$46="AES")</formula>
    </cfRule>
    <cfRule type="expression" dxfId="6436" priority="6438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435" priority="6439">
      <formula>OR(W$46="",W$46=" ")</formula>
    </cfRule>
    <cfRule type="expression" dxfId="6434" priority="6440">
      <formula>OR(W$46="M",W$46="MADI")</formula>
    </cfRule>
    <cfRule type="expression" dxfId="6433" priority="6441">
      <formula>OR(W$46="D",W$46="DIS")</formula>
    </cfRule>
    <cfRule type="expression" dxfId="6432" priority="6442">
      <formula>OR(W$46="S",W$46="STD")</formula>
    </cfRule>
  </conditionalFormatting>
  <conditionalFormatting sqref="X54">
    <cfRule type="expression" dxfId="6431" priority="6427">
      <formula>OR(W$46="FS")</formula>
    </cfRule>
    <cfRule type="expression" dxfId="6430" priority="6429">
      <formula>OR(W$46="F",W$46="Fiber")</formula>
    </cfRule>
    <cfRule type="expression" dxfId="6429" priority="6431">
      <formula>OR(W$46="A",W$46="AES")</formula>
    </cfRule>
    <cfRule type="expression" dxfId="6428" priority="6433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427" priority="6434">
      <formula>OR(W$46="",W$46=" ")</formula>
    </cfRule>
    <cfRule type="expression" dxfId="6426" priority="6435">
      <formula>OR(W$46="M",W$46="MADI")</formula>
    </cfRule>
    <cfRule type="expression" dxfId="6425" priority="6436">
      <formula>OR(W$46="D",W$46="DIS")</formula>
    </cfRule>
    <cfRule type="expression" dxfId="6424" priority="6437">
      <formula>OR(W$46="S",W$46="STD")</formula>
    </cfRule>
  </conditionalFormatting>
  <conditionalFormatting sqref="W56">
    <cfRule type="expression" dxfId="6423" priority="6412">
      <formula>(W$46="FS")</formula>
    </cfRule>
    <cfRule type="expression" dxfId="6422" priority="6414">
      <formula>OR(W$46="F",W$46="Fiber")</formula>
    </cfRule>
    <cfRule type="expression" dxfId="6421" priority="6416">
      <formula>OR(W$46="A",W$46="AES")</formula>
    </cfRule>
    <cfRule type="expression" dxfId="6420" priority="6422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419" priority="6423">
      <formula>OR(W$46="",W$46=" ")</formula>
    </cfRule>
    <cfRule type="expression" dxfId="6418" priority="6424">
      <formula>OR(W$46="M",W$46="MADI")</formula>
    </cfRule>
    <cfRule type="expression" dxfId="6417" priority="6425">
      <formula>OR(W$46="D",W$46="DIS")</formula>
    </cfRule>
    <cfRule type="expression" dxfId="6416" priority="6426">
      <formula>OR(W$46="S",W$46="STD")</formula>
    </cfRule>
  </conditionalFormatting>
  <conditionalFormatting sqref="X56">
    <cfRule type="expression" dxfId="6415" priority="6411">
      <formula>OR(W$46="FS")</formula>
    </cfRule>
    <cfRule type="expression" dxfId="6414" priority="6413">
      <formula>OR(W$46="F",W$46="Fiber")</formula>
    </cfRule>
    <cfRule type="expression" dxfId="6413" priority="6415">
      <formula>OR(W$46="A",W$46="AES")</formula>
    </cfRule>
    <cfRule type="expression" dxfId="6412" priority="6417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411" priority="6418">
      <formula>OR(W$46="",W$46=" ")</formula>
    </cfRule>
    <cfRule type="expression" dxfId="6410" priority="6419">
      <formula>OR(W$46="M",W$46="MADI")</formula>
    </cfRule>
    <cfRule type="expression" dxfId="6409" priority="6420">
      <formula>OR(W$46="D",W$46="DIS")</formula>
    </cfRule>
    <cfRule type="expression" dxfId="6408" priority="6421">
      <formula>OR(W$46="S",W$46="STD")</formula>
    </cfRule>
  </conditionalFormatting>
  <conditionalFormatting sqref="W58">
    <cfRule type="expression" dxfId="6407" priority="6396">
      <formula>(W$46="FS")</formula>
    </cfRule>
    <cfRule type="expression" dxfId="6406" priority="6398">
      <formula>OR(W$46="F",W$46="Fiber")</formula>
    </cfRule>
    <cfRule type="expression" dxfId="6405" priority="6400">
      <formula>OR(W$46="A",W$46="AES")</formula>
    </cfRule>
    <cfRule type="expression" dxfId="6404" priority="6406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403" priority="6407">
      <formula>OR(W$46="",W$46=" ")</formula>
    </cfRule>
    <cfRule type="expression" dxfId="6402" priority="6408">
      <formula>OR(W$46="M",W$46="MADI")</formula>
    </cfRule>
    <cfRule type="expression" dxfId="6401" priority="6409">
      <formula>OR(W$46="D",W$46="DIS")</formula>
    </cfRule>
    <cfRule type="expression" dxfId="6400" priority="6410">
      <formula>OR(W$46="S",W$46="STD")</formula>
    </cfRule>
  </conditionalFormatting>
  <conditionalFormatting sqref="X58">
    <cfRule type="expression" dxfId="6399" priority="6395">
      <formula>OR(W$46="FS")</formula>
    </cfRule>
    <cfRule type="expression" dxfId="6398" priority="6397">
      <formula>OR(W$46="F",W$46="Fiber")</formula>
    </cfRule>
    <cfRule type="expression" dxfId="6397" priority="6399">
      <formula>OR(W$46="A",W$46="AES")</formula>
    </cfRule>
    <cfRule type="expression" dxfId="6396" priority="6401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95" priority="6402">
      <formula>OR(W$46="",W$46=" ")</formula>
    </cfRule>
    <cfRule type="expression" dxfId="6394" priority="6403">
      <formula>OR(W$46="M",W$46="MADI")</formula>
    </cfRule>
    <cfRule type="expression" dxfId="6393" priority="6404">
      <formula>OR(W$46="D",W$46="DIS")</formula>
    </cfRule>
    <cfRule type="expression" dxfId="6392" priority="6405">
      <formula>OR(W$46="S",W$46="STD")</formula>
    </cfRule>
  </conditionalFormatting>
  <conditionalFormatting sqref="W60">
    <cfRule type="expression" dxfId="6391" priority="6380">
      <formula>(W$46="FS")</formula>
    </cfRule>
    <cfRule type="expression" dxfId="6390" priority="6382">
      <formula>OR(W$46="F",W$46="Fiber")</formula>
    </cfRule>
    <cfRule type="expression" dxfId="6389" priority="6384">
      <formula>OR(W$46="A",W$46="AES")</formula>
    </cfRule>
    <cfRule type="expression" dxfId="6388" priority="6390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87" priority="6391">
      <formula>OR(W$46="",W$46=" ")</formula>
    </cfRule>
    <cfRule type="expression" dxfId="6386" priority="6392">
      <formula>OR(W$46="M",W$46="MADI")</formula>
    </cfRule>
    <cfRule type="expression" dxfId="6385" priority="6393">
      <formula>OR(W$46="D",W$46="DIS")</formula>
    </cfRule>
    <cfRule type="expression" dxfId="6384" priority="6394">
      <formula>OR(W$46="S",W$46="STD")</formula>
    </cfRule>
  </conditionalFormatting>
  <conditionalFormatting sqref="X60">
    <cfRule type="expression" dxfId="6383" priority="6379">
      <formula>OR(W$46="FS")</formula>
    </cfRule>
    <cfRule type="expression" dxfId="6382" priority="6381">
      <formula>OR(W$46="F",W$46="Fiber")</formula>
    </cfRule>
    <cfRule type="expression" dxfId="6381" priority="6383">
      <formula>OR(W$46="A",W$46="AES")</formula>
    </cfRule>
    <cfRule type="expression" dxfId="6380" priority="6385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79" priority="6386">
      <formula>OR(W$46="",W$46=" ")</formula>
    </cfRule>
    <cfRule type="expression" dxfId="6378" priority="6387">
      <formula>OR(W$46="M",W$46="MADI")</formula>
    </cfRule>
    <cfRule type="expression" dxfId="6377" priority="6388">
      <formula>OR(W$46="D",W$46="DIS")</formula>
    </cfRule>
    <cfRule type="expression" dxfId="6376" priority="6389">
      <formula>OR(W$46="S",W$46="STD")</formula>
    </cfRule>
  </conditionalFormatting>
  <conditionalFormatting sqref="W62">
    <cfRule type="expression" dxfId="6375" priority="6364">
      <formula>(W$46="FS")</formula>
    </cfRule>
    <cfRule type="expression" dxfId="6374" priority="6366">
      <formula>OR(W$46="F",W$46="Fiber")</formula>
    </cfRule>
    <cfRule type="expression" dxfId="6373" priority="6368">
      <formula>OR(W$46="A",W$46="AES")</formula>
    </cfRule>
    <cfRule type="expression" dxfId="6372" priority="6374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71" priority="6375">
      <formula>OR(W$46="",W$46=" ")</formula>
    </cfRule>
    <cfRule type="expression" dxfId="6370" priority="6376">
      <formula>OR(W$46="M",W$46="MADI")</formula>
    </cfRule>
    <cfRule type="expression" dxfId="6369" priority="6377">
      <formula>OR(W$46="D",W$46="DIS")</formula>
    </cfRule>
    <cfRule type="expression" dxfId="6368" priority="6378">
      <formula>OR(W$46="S",W$46="STD")</formula>
    </cfRule>
  </conditionalFormatting>
  <conditionalFormatting sqref="X62">
    <cfRule type="expression" dxfId="6367" priority="6363">
      <formula>OR(W$46="FS")</formula>
    </cfRule>
    <cfRule type="expression" dxfId="6366" priority="6365">
      <formula>OR(W$46="F",W$46="Fiber")</formula>
    </cfRule>
    <cfRule type="expression" dxfId="6365" priority="6367">
      <formula>OR(W$46="A",W$46="AES")</formula>
    </cfRule>
    <cfRule type="expression" dxfId="6364" priority="6369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63" priority="6370">
      <formula>OR(W$46="",W$46=" ")</formula>
    </cfRule>
    <cfRule type="expression" dxfId="6362" priority="6371">
      <formula>OR(W$46="M",W$46="MADI")</formula>
    </cfRule>
    <cfRule type="expression" dxfId="6361" priority="6372">
      <formula>OR(W$46="D",W$46="DIS")</formula>
    </cfRule>
    <cfRule type="expression" dxfId="6360" priority="6373">
      <formula>OR(W$46="S",W$46="STD")</formula>
    </cfRule>
  </conditionalFormatting>
  <conditionalFormatting sqref="W47:W64">
    <cfRule type="expression" dxfId="6359" priority="6330">
      <formula>OR(W$46="IPI",W$46="IP in")</formula>
    </cfRule>
    <cfRule type="expression" dxfId="6358" priority="6347">
      <formula>(W$46="FS")</formula>
    </cfRule>
    <cfRule type="expression" dxfId="6357" priority="6350">
      <formula>OR(W$46="F",W$46="Fiber")</formula>
    </cfRule>
    <cfRule type="expression" dxfId="6356" priority="6352">
      <formula>OR(W$46="A",W$46="AES")</formula>
    </cfRule>
    <cfRule type="expression" dxfId="6355" priority="6358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54" priority="6359">
      <formula>OR(W$46="",W$46=" ")</formula>
    </cfRule>
    <cfRule type="expression" dxfId="6353" priority="6360">
      <formula>OR(W$46="M",W$46="MADI")</formula>
    </cfRule>
    <cfRule type="expression" dxfId="6352" priority="6361">
      <formula>OR(W$46="D",W$46="DIS")</formula>
    </cfRule>
    <cfRule type="expression" dxfId="6351" priority="6362">
      <formula>OR(W$46="S",W$46="STD")</formula>
    </cfRule>
  </conditionalFormatting>
  <conditionalFormatting sqref="X47:X64">
    <cfRule type="expression" dxfId="6350" priority="6329">
      <formula>OR(W$46="IPI",W$46="IP in")</formula>
    </cfRule>
    <cfRule type="expression" dxfId="6349" priority="6348">
      <formula>(W$46="FS")</formula>
    </cfRule>
    <cfRule type="expression" dxfId="6348" priority="6349">
      <formula>OR(W$46="F",W$46="Fiber")</formula>
    </cfRule>
    <cfRule type="expression" dxfId="6347" priority="6351">
      <formula>OR(W$46="A",W$46="AES")</formula>
    </cfRule>
    <cfRule type="expression" dxfId="6346" priority="6353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45" priority="6354">
      <formula>OR(W$46="",W$46=" ")</formula>
    </cfRule>
    <cfRule type="expression" dxfId="6344" priority="6355">
      <formula>OR(W$46="M",W$46="MADI")</formula>
    </cfRule>
    <cfRule type="expression" dxfId="6343" priority="6356">
      <formula>OR(W$46="D",W$46="DIS")</formula>
    </cfRule>
    <cfRule type="expression" dxfId="6342" priority="6357">
      <formula>OR(W$46="S",W$46="STD")</formula>
    </cfRule>
  </conditionalFormatting>
  <conditionalFormatting sqref="W64 W62 W60 W58 W56 W54 W52 W50">
    <cfRule type="expression" dxfId="6341" priority="6339">
      <formula>(W$46="FS")</formula>
    </cfRule>
    <cfRule type="expression" dxfId="6340" priority="6340">
      <formula>OR(W$46="F",W$46="Fiber")</formula>
    </cfRule>
    <cfRule type="expression" dxfId="6339" priority="6341">
      <formula>OR(W$46="A",W$46="AES")</formula>
    </cfRule>
    <cfRule type="expression" dxfId="6338" priority="6342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37" priority="6343">
      <formula>OR(W$46="",W$46=" ")</formula>
    </cfRule>
    <cfRule type="expression" dxfId="6336" priority="6344">
      <formula>OR(W$46="M",W$46="MADI")</formula>
    </cfRule>
    <cfRule type="expression" dxfId="6335" priority="6345">
      <formula>OR(W$46="D",W$46="DIS")</formula>
    </cfRule>
    <cfRule type="expression" dxfId="6334" priority="6346">
      <formula>OR(W$46="S",W$46="STD")</formula>
    </cfRule>
  </conditionalFormatting>
  <conditionalFormatting sqref="X64 X62 X60 X58 X56 X54 X52 X50">
    <cfRule type="expression" dxfId="6333" priority="6331">
      <formula>OR(W$46="FS")</formula>
    </cfRule>
    <cfRule type="expression" dxfId="6332" priority="6332">
      <formula>OR(W$46="F",W$46="Fiber")</formula>
    </cfRule>
    <cfRule type="expression" dxfId="6331" priority="6333">
      <formula>OR(W$46="A",W$46="AES")</formula>
    </cfRule>
    <cfRule type="expression" dxfId="6330" priority="6334">
      <formula>AND(W$46&lt;&gt;"FS",W$46&lt;&gt;"F",W$46&lt;&gt;"Fiber",W$46&lt;&gt;"S",W$46&lt;&gt;"STD",W$46&lt;&gt;"A",W$46&lt;&gt;"AES",W$46&lt;&gt;"D",W$46&lt;&gt;"DIS",W$46&lt;&gt;"M",W$46&lt;&gt;"MADI",W$46&lt;&gt;"",W$46&lt;&gt;" ")</formula>
    </cfRule>
    <cfRule type="expression" dxfId="6329" priority="6335">
      <formula>OR(W$46="",W$46=" ")</formula>
    </cfRule>
    <cfRule type="expression" dxfId="6328" priority="6336">
      <formula>OR(W$46="M",W$46="MADI")</formula>
    </cfRule>
    <cfRule type="expression" dxfId="6327" priority="6337">
      <formula>OR(W$46="D",W$46="DIS")</formula>
    </cfRule>
    <cfRule type="expression" dxfId="6326" priority="6338">
      <formula>OR(W$46="S",W$46="STD")</formula>
    </cfRule>
  </conditionalFormatting>
  <conditionalFormatting sqref="U47:U49 U51 U53 U55 U57 U59 U61 U63">
    <cfRule type="expression" dxfId="6325" priority="6314">
      <formula>(U$46="FS")</formula>
    </cfRule>
    <cfRule type="expression" dxfId="6324" priority="6316">
      <formula>OR(U$46="F",U$46="Fiber")</formula>
    </cfRule>
    <cfRule type="expression" dxfId="6323" priority="6318">
      <formula>OR(U$46="A",U$46="AES")</formula>
    </cfRule>
    <cfRule type="expression" dxfId="6322" priority="6324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321" priority="6325">
      <formula>OR(U$46="",U$46=" ")</formula>
    </cfRule>
    <cfRule type="expression" dxfId="6320" priority="6326">
      <formula>OR(U$46="M",U$46="MADI")</formula>
    </cfRule>
    <cfRule type="expression" dxfId="6319" priority="6327">
      <formula>OR(U$46="D",U$46="DIS")</formula>
    </cfRule>
    <cfRule type="expression" dxfId="6318" priority="6328">
      <formula>OR(U$46="S",U$46="STD")</formula>
    </cfRule>
  </conditionalFormatting>
  <conditionalFormatting sqref="V47:V49 V51 V53 V55 V57 V59 V61 V63">
    <cfRule type="expression" dxfId="6317" priority="6313">
      <formula>OR(U$46="FS")</formula>
    </cfRule>
    <cfRule type="expression" dxfId="6316" priority="6315">
      <formula>OR(U$46="F",U$46="Fiber")</formula>
    </cfRule>
    <cfRule type="expression" dxfId="6315" priority="6317">
      <formula>OR(U$46="A",U$46="AES")</formula>
    </cfRule>
    <cfRule type="expression" dxfId="6314" priority="6319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313" priority="6320">
      <formula>OR(U$46="",U$46=" ")</formula>
    </cfRule>
    <cfRule type="expression" dxfId="6312" priority="6321">
      <formula>OR(U$46="M",U$46="MADI")</formula>
    </cfRule>
    <cfRule type="expression" dxfId="6311" priority="6322">
      <formula>OR(U$46="D",U$46="DIS")</formula>
    </cfRule>
    <cfRule type="expression" dxfId="6310" priority="6323">
      <formula>OR(U$46="S",U$46="STD")</formula>
    </cfRule>
  </conditionalFormatting>
  <conditionalFormatting sqref="U50">
    <cfRule type="expression" dxfId="6309" priority="6298">
      <formula>(U$46="FS")</formula>
    </cfRule>
    <cfRule type="expression" dxfId="6308" priority="6300">
      <formula>OR(U$46="F",U$46="Fiber")</formula>
    </cfRule>
    <cfRule type="expression" dxfId="6307" priority="6302">
      <formula>OR(U$46="A",U$46="AES")</formula>
    </cfRule>
    <cfRule type="expression" dxfId="6306" priority="6308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305" priority="6309">
      <formula>OR(U$46="",U$46=" ")</formula>
    </cfRule>
    <cfRule type="expression" dxfId="6304" priority="6310">
      <formula>OR(U$46="M",U$46="MADI")</formula>
    </cfRule>
    <cfRule type="expression" dxfId="6303" priority="6311">
      <formula>OR(U$46="D",U$46="DIS")</formula>
    </cfRule>
    <cfRule type="expression" dxfId="6302" priority="6312">
      <formula>OR(U$46="S",U$46="STD")</formula>
    </cfRule>
  </conditionalFormatting>
  <conditionalFormatting sqref="V50">
    <cfRule type="expression" dxfId="6301" priority="6297">
      <formula>OR(U$46="FS")</formula>
    </cfRule>
    <cfRule type="expression" dxfId="6300" priority="6299">
      <formula>OR(U$46="F",U$46="Fiber")</formula>
    </cfRule>
    <cfRule type="expression" dxfId="6299" priority="6301">
      <formula>OR(U$46="A",U$46="AES")</formula>
    </cfRule>
    <cfRule type="expression" dxfId="6298" priority="6303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97" priority="6304">
      <formula>OR(U$46="",U$46=" ")</formula>
    </cfRule>
    <cfRule type="expression" dxfId="6296" priority="6305">
      <formula>OR(U$46="M",U$46="MADI")</formula>
    </cfRule>
    <cfRule type="expression" dxfId="6295" priority="6306">
      <formula>OR(U$46="D",U$46="DIS")</formula>
    </cfRule>
    <cfRule type="expression" dxfId="6294" priority="6307">
      <formula>OR(U$46="S",U$46="STD")</formula>
    </cfRule>
  </conditionalFormatting>
  <conditionalFormatting sqref="U52">
    <cfRule type="expression" dxfId="6293" priority="6282">
      <formula>(U$46="FS")</formula>
    </cfRule>
    <cfRule type="expression" dxfId="6292" priority="6284">
      <formula>OR(U$46="F",U$46="Fiber")</formula>
    </cfRule>
    <cfRule type="expression" dxfId="6291" priority="6286">
      <formula>OR(U$46="A",U$46="AES")</formula>
    </cfRule>
    <cfRule type="expression" dxfId="6290" priority="6292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89" priority="6293">
      <formula>OR(U$46="",U$46=" ")</formula>
    </cfRule>
    <cfRule type="expression" dxfId="6288" priority="6294">
      <formula>OR(U$46="M",U$46="MADI")</formula>
    </cfRule>
    <cfRule type="expression" dxfId="6287" priority="6295">
      <formula>OR(U$46="D",U$46="DIS")</formula>
    </cfRule>
    <cfRule type="expression" dxfId="6286" priority="6296">
      <formula>OR(U$46="S",U$46="STD")</formula>
    </cfRule>
  </conditionalFormatting>
  <conditionalFormatting sqref="V52">
    <cfRule type="expression" dxfId="6285" priority="6281">
      <formula>OR(U$46="FS")</formula>
    </cfRule>
    <cfRule type="expression" dxfId="6284" priority="6283">
      <formula>OR(U$46="F",U$46="Fiber")</formula>
    </cfRule>
    <cfRule type="expression" dxfId="6283" priority="6285">
      <formula>OR(U$46="A",U$46="AES")</formula>
    </cfRule>
    <cfRule type="expression" dxfId="6282" priority="6287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81" priority="6288">
      <formula>OR(U$46="",U$46=" ")</formula>
    </cfRule>
    <cfRule type="expression" dxfId="6280" priority="6289">
      <formula>OR(U$46="M",U$46="MADI")</formula>
    </cfRule>
    <cfRule type="expression" dxfId="6279" priority="6290">
      <formula>OR(U$46="D",U$46="DIS")</formula>
    </cfRule>
    <cfRule type="expression" dxfId="6278" priority="6291">
      <formula>OR(U$46="S",U$46="STD")</formula>
    </cfRule>
  </conditionalFormatting>
  <conditionalFormatting sqref="U54">
    <cfRule type="expression" dxfId="6277" priority="6266">
      <formula>(U$46="FS")</formula>
    </cfRule>
    <cfRule type="expression" dxfId="6276" priority="6268">
      <formula>OR(U$46="F",U$46="Fiber")</formula>
    </cfRule>
    <cfRule type="expression" dxfId="6275" priority="6270">
      <formula>OR(U$46="A",U$46="AES")</formula>
    </cfRule>
    <cfRule type="expression" dxfId="6274" priority="6276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73" priority="6277">
      <formula>OR(U$46="",U$46=" ")</formula>
    </cfRule>
    <cfRule type="expression" dxfId="6272" priority="6278">
      <formula>OR(U$46="M",U$46="MADI")</formula>
    </cfRule>
    <cfRule type="expression" dxfId="6271" priority="6279">
      <formula>OR(U$46="D",U$46="DIS")</formula>
    </cfRule>
    <cfRule type="expression" dxfId="6270" priority="6280">
      <formula>OR(U$46="S",U$46="STD")</formula>
    </cfRule>
  </conditionalFormatting>
  <conditionalFormatting sqref="V54">
    <cfRule type="expression" dxfId="6269" priority="6265">
      <formula>OR(U$46="FS")</formula>
    </cfRule>
    <cfRule type="expression" dxfId="6268" priority="6267">
      <formula>OR(U$46="F",U$46="Fiber")</formula>
    </cfRule>
    <cfRule type="expression" dxfId="6267" priority="6269">
      <formula>OR(U$46="A",U$46="AES")</formula>
    </cfRule>
    <cfRule type="expression" dxfId="6266" priority="6271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65" priority="6272">
      <formula>OR(U$46="",U$46=" ")</formula>
    </cfRule>
    <cfRule type="expression" dxfId="6264" priority="6273">
      <formula>OR(U$46="M",U$46="MADI")</formula>
    </cfRule>
    <cfRule type="expression" dxfId="6263" priority="6274">
      <formula>OR(U$46="D",U$46="DIS")</formula>
    </cfRule>
    <cfRule type="expression" dxfId="6262" priority="6275">
      <formula>OR(U$46="S",U$46="STD")</formula>
    </cfRule>
  </conditionalFormatting>
  <conditionalFormatting sqref="U56">
    <cfRule type="expression" dxfId="6261" priority="6250">
      <formula>(U$46="FS")</formula>
    </cfRule>
    <cfRule type="expression" dxfId="6260" priority="6252">
      <formula>OR(U$46="F",U$46="Fiber")</formula>
    </cfRule>
    <cfRule type="expression" dxfId="6259" priority="6254">
      <formula>OR(U$46="A",U$46="AES")</formula>
    </cfRule>
    <cfRule type="expression" dxfId="6258" priority="6260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57" priority="6261">
      <formula>OR(U$46="",U$46=" ")</formula>
    </cfRule>
    <cfRule type="expression" dxfId="6256" priority="6262">
      <formula>OR(U$46="M",U$46="MADI")</formula>
    </cfRule>
    <cfRule type="expression" dxfId="6255" priority="6263">
      <formula>OR(U$46="D",U$46="DIS")</formula>
    </cfRule>
    <cfRule type="expression" dxfId="6254" priority="6264">
      <formula>OR(U$46="S",U$46="STD")</formula>
    </cfRule>
  </conditionalFormatting>
  <conditionalFormatting sqref="V56">
    <cfRule type="expression" dxfId="6253" priority="6249">
      <formula>OR(U$46="FS")</formula>
    </cfRule>
    <cfRule type="expression" dxfId="6252" priority="6251">
      <formula>OR(U$46="F",U$46="Fiber")</formula>
    </cfRule>
    <cfRule type="expression" dxfId="6251" priority="6253">
      <formula>OR(U$46="A",U$46="AES")</formula>
    </cfRule>
    <cfRule type="expression" dxfId="6250" priority="6255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49" priority="6256">
      <formula>OR(U$46="",U$46=" ")</formula>
    </cfRule>
    <cfRule type="expression" dxfId="6248" priority="6257">
      <formula>OR(U$46="M",U$46="MADI")</formula>
    </cfRule>
    <cfRule type="expression" dxfId="6247" priority="6258">
      <formula>OR(U$46="D",U$46="DIS")</formula>
    </cfRule>
    <cfRule type="expression" dxfId="6246" priority="6259">
      <formula>OR(U$46="S",U$46="STD")</formula>
    </cfRule>
  </conditionalFormatting>
  <conditionalFormatting sqref="U58">
    <cfRule type="expression" dxfId="6245" priority="6234">
      <formula>(U$46="FS")</formula>
    </cfRule>
    <cfRule type="expression" dxfId="6244" priority="6236">
      <formula>OR(U$46="F",U$46="Fiber")</formula>
    </cfRule>
    <cfRule type="expression" dxfId="6243" priority="6238">
      <formula>OR(U$46="A",U$46="AES")</formula>
    </cfRule>
    <cfRule type="expression" dxfId="6242" priority="6244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41" priority="6245">
      <formula>OR(U$46="",U$46=" ")</formula>
    </cfRule>
    <cfRule type="expression" dxfId="6240" priority="6246">
      <formula>OR(U$46="M",U$46="MADI")</formula>
    </cfRule>
    <cfRule type="expression" dxfId="6239" priority="6247">
      <formula>OR(U$46="D",U$46="DIS")</formula>
    </cfRule>
    <cfRule type="expression" dxfId="6238" priority="6248">
      <formula>OR(U$46="S",U$46="STD")</formula>
    </cfRule>
  </conditionalFormatting>
  <conditionalFormatting sqref="V58">
    <cfRule type="expression" dxfId="6237" priority="6233">
      <formula>OR(U$46="FS")</formula>
    </cfRule>
    <cfRule type="expression" dxfId="6236" priority="6235">
      <formula>OR(U$46="F",U$46="Fiber")</formula>
    </cfRule>
    <cfRule type="expression" dxfId="6235" priority="6237">
      <formula>OR(U$46="A",U$46="AES")</formula>
    </cfRule>
    <cfRule type="expression" dxfId="6234" priority="6239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33" priority="6240">
      <formula>OR(U$46="",U$46=" ")</formula>
    </cfRule>
    <cfRule type="expression" dxfId="6232" priority="6241">
      <formula>OR(U$46="M",U$46="MADI")</formula>
    </cfRule>
    <cfRule type="expression" dxfId="6231" priority="6242">
      <formula>OR(U$46="D",U$46="DIS")</formula>
    </cfRule>
    <cfRule type="expression" dxfId="6230" priority="6243">
      <formula>OR(U$46="S",U$46="STD")</formula>
    </cfRule>
  </conditionalFormatting>
  <conditionalFormatting sqref="U60">
    <cfRule type="expression" dxfId="6229" priority="6218">
      <formula>(U$46="FS")</formula>
    </cfRule>
    <cfRule type="expression" dxfId="6228" priority="6220">
      <formula>OR(U$46="F",U$46="Fiber")</formula>
    </cfRule>
    <cfRule type="expression" dxfId="6227" priority="6222">
      <formula>OR(U$46="A",U$46="AES")</formula>
    </cfRule>
    <cfRule type="expression" dxfId="6226" priority="6228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25" priority="6229">
      <formula>OR(U$46="",U$46=" ")</formula>
    </cfRule>
    <cfRule type="expression" dxfId="6224" priority="6230">
      <formula>OR(U$46="M",U$46="MADI")</formula>
    </cfRule>
    <cfRule type="expression" dxfId="6223" priority="6231">
      <formula>OR(U$46="D",U$46="DIS")</formula>
    </cfRule>
    <cfRule type="expression" dxfId="6222" priority="6232">
      <formula>OR(U$46="S",U$46="STD")</formula>
    </cfRule>
  </conditionalFormatting>
  <conditionalFormatting sqref="V60">
    <cfRule type="expression" dxfId="6221" priority="6217">
      <formula>OR(U$46="FS")</formula>
    </cfRule>
    <cfRule type="expression" dxfId="6220" priority="6219">
      <formula>OR(U$46="F",U$46="Fiber")</formula>
    </cfRule>
    <cfRule type="expression" dxfId="6219" priority="6221">
      <formula>OR(U$46="A",U$46="AES")</formula>
    </cfRule>
    <cfRule type="expression" dxfId="6218" priority="6223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17" priority="6224">
      <formula>OR(U$46="",U$46=" ")</formula>
    </cfRule>
    <cfRule type="expression" dxfId="6216" priority="6225">
      <formula>OR(U$46="M",U$46="MADI")</formula>
    </cfRule>
    <cfRule type="expression" dxfId="6215" priority="6226">
      <formula>OR(U$46="D",U$46="DIS")</formula>
    </cfRule>
    <cfRule type="expression" dxfId="6214" priority="6227">
      <formula>OR(U$46="S",U$46="STD")</formula>
    </cfRule>
  </conditionalFormatting>
  <conditionalFormatting sqref="U62">
    <cfRule type="expression" dxfId="6213" priority="6202">
      <formula>(U$46="FS")</formula>
    </cfRule>
    <cfRule type="expression" dxfId="6212" priority="6204">
      <formula>OR(U$46="F",U$46="Fiber")</formula>
    </cfRule>
    <cfRule type="expression" dxfId="6211" priority="6206">
      <formula>OR(U$46="A",U$46="AES")</formula>
    </cfRule>
    <cfRule type="expression" dxfId="6210" priority="6212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09" priority="6213">
      <formula>OR(U$46="",U$46=" ")</formula>
    </cfRule>
    <cfRule type="expression" dxfId="6208" priority="6214">
      <formula>OR(U$46="M",U$46="MADI")</formula>
    </cfRule>
    <cfRule type="expression" dxfId="6207" priority="6215">
      <formula>OR(U$46="D",U$46="DIS")</formula>
    </cfRule>
    <cfRule type="expression" dxfId="6206" priority="6216">
      <formula>OR(U$46="S",U$46="STD")</formula>
    </cfRule>
  </conditionalFormatting>
  <conditionalFormatting sqref="V62">
    <cfRule type="expression" dxfId="6205" priority="6201">
      <formula>OR(U$46="FS")</formula>
    </cfRule>
    <cfRule type="expression" dxfId="6204" priority="6203">
      <formula>OR(U$46="F",U$46="Fiber")</formula>
    </cfRule>
    <cfRule type="expression" dxfId="6203" priority="6205">
      <formula>OR(U$46="A",U$46="AES")</formula>
    </cfRule>
    <cfRule type="expression" dxfId="6202" priority="6207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201" priority="6208">
      <formula>OR(U$46="",U$46=" ")</formula>
    </cfRule>
    <cfRule type="expression" dxfId="6200" priority="6209">
      <formula>OR(U$46="M",U$46="MADI")</formula>
    </cfRule>
    <cfRule type="expression" dxfId="6199" priority="6210">
      <formula>OR(U$46="D",U$46="DIS")</formula>
    </cfRule>
    <cfRule type="expression" dxfId="6198" priority="6211">
      <formula>OR(U$46="S",U$46="STD")</formula>
    </cfRule>
  </conditionalFormatting>
  <conditionalFormatting sqref="U47:U64">
    <cfRule type="expression" dxfId="6197" priority="6168">
      <formula>OR(U$46="IPI",U$46="IP in")</formula>
    </cfRule>
    <cfRule type="expression" dxfId="6196" priority="6185">
      <formula>(U$46="FS")</formula>
    </cfRule>
    <cfRule type="expression" dxfId="6195" priority="6188">
      <formula>OR(U$46="F",U$46="Fiber")</formula>
    </cfRule>
    <cfRule type="expression" dxfId="6194" priority="6190">
      <formula>OR(U$46="A",U$46="AES")</formula>
    </cfRule>
    <cfRule type="expression" dxfId="6193" priority="6196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192" priority="6197">
      <formula>OR(U$46="",U$46=" ")</formula>
    </cfRule>
    <cfRule type="expression" dxfId="6191" priority="6198">
      <formula>OR(U$46="M",U$46="MADI")</formula>
    </cfRule>
    <cfRule type="expression" dxfId="6190" priority="6199">
      <formula>OR(U$46="D",U$46="DIS")</formula>
    </cfRule>
    <cfRule type="expression" dxfId="6189" priority="6200">
      <formula>OR(U$46="S",U$46="STD")</formula>
    </cfRule>
  </conditionalFormatting>
  <conditionalFormatting sqref="V47:V64">
    <cfRule type="expression" dxfId="6188" priority="6167">
      <formula>OR(U$46="IPI",U$46="IP in")</formula>
    </cfRule>
    <cfRule type="expression" dxfId="6187" priority="6186">
      <formula>(U$46="FS")</formula>
    </cfRule>
    <cfRule type="expression" dxfId="6186" priority="6187">
      <formula>OR(U$46="F",U$46="Fiber")</formula>
    </cfRule>
    <cfRule type="expression" dxfId="6185" priority="6189">
      <formula>OR(U$46="A",U$46="AES")</formula>
    </cfRule>
    <cfRule type="expression" dxfId="6184" priority="6191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183" priority="6192">
      <formula>OR(U$46="",U$46=" ")</formula>
    </cfRule>
    <cfRule type="expression" dxfId="6182" priority="6193">
      <formula>OR(U$46="M",U$46="MADI")</formula>
    </cfRule>
    <cfRule type="expression" dxfId="6181" priority="6194">
      <formula>OR(U$46="D",U$46="DIS")</formula>
    </cfRule>
    <cfRule type="expression" dxfId="6180" priority="6195">
      <formula>OR(U$46="S",U$46="STD")</formula>
    </cfRule>
  </conditionalFormatting>
  <conditionalFormatting sqref="U64 U62 U60 U58 U56 U54 U52 U50">
    <cfRule type="expression" dxfId="6179" priority="6177">
      <formula>(U$46="FS")</formula>
    </cfRule>
    <cfRule type="expression" dxfId="6178" priority="6178">
      <formula>OR(U$46="F",U$46="Fiber")</formula>
    </cfRule>
    <cfRule type="expression" dxfId="6177" priority="6179">
      <formula>OR(U$46="A",U$46="AES")</formula>
    </cfRule>
    <cfRule type="expression" dxfId="6176" priority="6180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175" priority="6181">
      <formula>OR(U$46="",U$46=" ")</formula>
    </cfRule>
    <cfRule type="expression" dxfId="6174" priority="6182">
      <formula>OR(U$46="M",U$46="MADI")</formula>
    </cfRule>
    <cfRule type="expression" dxfId="6173" priority="6183">
      <formula>OR(U$46="D",U$46="DIS")</formula>
    </cfRule>
    <cfRule type="expression" dxfId="6172" priority="6184">
      <formula>OR(U$46="S",U$46="STD")</formula>
    </cfRule>
  </conditionalFormatting>
  <conditionalFormatting sqref="V64 V62 V60 V58 V56 V54 V52 V50">
    <cfRule type="expression" dxfId="6171" priority="6169">
      <formula>OR(U$46="FS")</formula>
    </cfRule>
    <cfRule type="expression" dxfId="6170" priority="6170">
      <formula>OR(U$46="F",U$46="Fiber")</formula>
    </cfRule>
    <cfRule type="expression" dxfId="6169" priority="6171">
      <formula>OR(U$46="A",U$46="AES")</formula>
    </cfRule>
    <cfRule type="expression" dxfId="6168" priority="6172">
      <formula>AND(U$46&lt;&gt;"FS",U$46&lt;&gt;"F",U$46&lt;&gt;"Fiber",U$46&lt;&gt;"S",U$46&lt;&gt;"STD",U$46&lt;&gt;"A",U$46&lt;&gt;"AES",U$46&lt;&gt;"D",U$46&lt;&gt;"DIS",U$46&lt;&gt;"M",U$46&lt;&gt;"MADI",U$46&lt;&gt;"",U$46&lt;&gt;" ")</formula>
    </cfRule>
    <cfRule type="expression" dxfId="6167" priority="6173">
      <formula>OR(U$46="",U$46=" ")</formula>
    </cfRule>
    <cfRule type="expression" dxfId="6166" priority="6174">
      <formula>OR(U$46="M",U$46="MADI")</formula>
    </cfRule>
    <cfRule type="expression" dxfId="6165" priority="6175">
      <formula>OR(U$46="D",U$46="DIS")</formula>
    </cfRule>
    <cfRule type="expression" dxfId="6164" priority="6176">
      <formula>OR(U$46="S",U$46="STD")</formula>
    </cfRule>
  </conditionalFormatting>
  <conditionalFormatting sqref="S47:S49 S51 S53 S55 S57 S59 S61 S63">
    <cfRule type="expression" dxfId="6163" priority="6152">
      <formula>(S$46="FS")</formula>
    </cfRule>
    <cfRule type="expression" dxfId="6162" priority="6154">
      <formula>OR(S$46="F",S$46="Fiber")</formula>
    </cfRule>
    <cfRule type="expression" dxfId="6161" priority="6156">
      <formula>OR(S$46="A",S$46="AES")</formula>
    </cfRule>
    <cfRule type="expression" dxfId="6160" priority="6162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159" priority="6163">
      <formula>OR(S$46="",S$46=" ")</formula>
    </cfRule>
    <cfRule type="expression" dxfId="6158" priority="6164">
      <formula>OR(S$46="M",S$46="MADI")</formula>
    </cfRule>
    <cfRule type="expression" dxfId="6157" priority="6165">
      <formula>OR(S$46="D",S$46="DIS")</formula>
    </cfRule>
    <cfRule type="expression" dxfId="6156" priority="6166">
      <formula>OR(S$46="S",S$46="STD")</formula>
    </cfRule>
  </conditionalFormatting>
  <conditionalFormatting sqref="T47:T49 T51 T53 T55 T57 T59 T61 T63">
    <cfRule type="expression" dxfId="6155" priority="6151">
      <formula>OR(S$46="FS")</formula>
    </cfRule>
    <cfRule type="expression" dxfId="6154" priority="6153">
      <formula>OR(S$46="F",S$46="Fiber")</formula>
    </cfRule>
    <cfRule type="expression" dxfId="6153" priority="6155">
      <formula>OR(S$46="A",S$46="AES")</formula>
    </cfRule>
    <cfRule type="expression" dxfId="6152" priority="6157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151" priority="6158">
      <formula>OR(S$46="",S$46=" ")</formula>
    </cfRule>
    <cfRule type="expression" dxfId="6150" priority="6159">
      <formula>OR(S$46="M",S$46="MADI")</formula>
    </cfRule>
    <cfRule type="expression" dxfId="6149" priority="6160">
      <formula>OR(S$46="D",S$46="DIS")</formula>
    </cfRule>
    <cfRule type="expression" dxfId="6148" priority="6161">
      <formula>OR(S$46="S",S$46="STD")</formula>
    </cfRule>
  </conditionalFormatting>
  <conditionalFormatting sqref="S50">
    <cfRule type="expression" dxfId="6147" priority="6136">
      <formula>(S$46="FS")</formula>
    </cfRule>
    <cfRule type="expression" dxfId="6146" priority="6138">
      <formula>OR(S$46="F",S$46="Fiber")</formula>
    </cfRule>
    <cfRule type="expression" dxfId="6145" priority="6140">
      <formula>OR(S$46="A",S$46="AES")</formula>
    </cfRule>
    <cfRule type="expression" dxfId="6144" priority="6146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143" priority="6147">
      <formula>OR(S$46="",S$46=" ")</formula>
    </cfRule>
    <cfRule type="expression" dxfId="6142" priority="6148">
      <formula>OR(S$46="M",S$46="MADI")</formula>
    </cfRule>
    <cfRule type="expression" dxfId="6141" priority="6149">
      <formula>OR(S$46="D",S$46="DIS")</formula>
    </cfRule>
    <cfRule type="expression" dxfId="6140" priority="6150">
      <formula>OR(S$46="S",S$46="STD")</formula>
    </cfRule>
  </conditionalFormatting>
  <conditionalFormatting sqref="T50">
    <cfRule type="expression" dxfId="6139" priority="6135">
      <formula>OR(S$46="FS")</formula>
    </cfRule>
    <cfRule type="expression" dxfId="6138" priority="6137">
      <formula>OR(S$46="F",S$46="Fiber")</formula>
    </cfRule>
    <cfRule type="expression" dxfId="6137" priority="6139">
      <formula>OR(S$46="A",S$46="AES")</formula>
    </cfRule>
    <cfRule type="expression" dxfId="6136" priority="6141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135" priority="6142">
      <formula>OR(S$46="",S$46=" ")</formula>
    </cfRule>
    <cfRule type="expression" dxfId="6134" priority="6143">
      <formula>OR(S$46="M",S$46="MADI")</formula>
    </cfRule>
    <cfRule type="expression" dxfId="6133" priority="6144">
      <formula>OR(S$46="D",S$46="DIS")</formula>
    </cfRule>
    <cfRule type="expression" dxfId="6132" priority="6145">
      <formula>OR(S$46="S",S$46="STD")</formula>
    </cfRule>
  </conditionalFormatting>
  <conditionalFormatting sqref="S52">
    <cfRule type="expression" dxfId="6131" priority="6120">
      <formula>(S$46="FS")</formula>
    </cfRule>
    <cfRule type="expression" dxfId="6130" priority="6122">
      <formula>OR(S$46="F",S$46="Fiber")</formula>
    </cfRule>
    <cfRule type="expression" dxfId="6129" priority="6124">
      <formula>OR(S$46="A",S$46="AES")</formula>
    </cfRule>
    <cfRule type="expression" dxfId="6128" priority="6130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127" priority="6131">
      <formula>OR(S$46="",S$46=" ")</formula>
    </cfRule>
    <cfRule type="expression" dxfId="6126" priority="6132">
      <formula>OR(S$46="M",S$46="MADI")</formula>
    </cfRule>
    <cfRule type="expression" dxfId="6125" priority="6133">
      <formula>OR(S$46="D",S$46="DIS")</formula>
    </cfRule>
    <cfRule type="expression" dxfId="6124" priority="6134">
      <formula>OR(S$46="S",S$46="STD")</formula>
    </cfRule>
  </conditionalFormatting>
  <conditionalFormatting sqref="T52">
    <cfRule type="expression" dxfId="6123" priority="6119">
      <formula>OR(S$46="FS")</formula>
    </cfRule>
    <cfRule type="expression" dxfId="6122" priority="6121">
      <formula>OR(S$46="F",S$46="Fiber")</formula>
    </cfRule>
    <cfRule type="expression" dxfId="6121" priority="6123">
      <formula>OR(S$46="A",S$46="AES")</formula>
    </cfRule>
    <cfRule type="expression" dxfId="6120" priority="6125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119" priority="6126">
      <formula>OR(S$46="",S$46=" ")</formula>
    </cfRule>
    <cfRule type="expression" dxfId="6118" priority="6127">
      <formula>OR(S$46="M",S$46="MADI")</formula>
    </cfRule>
    <cfRule type="expression" dxfId="6117" priority="6128">
      <formula>OR(S$46="D",S$46="DIS")</formula>
    </cfRule>
    <cfRule type="expression" dxfId="6116" priority="6129">
      <formula>OR(S$46="S",S$46="STD")</formula>
    </cfRule>
  </conditionalFormatting>
  <conditionalFormatting sqref="S54">
    <cfRule type="expression" dxfId="6115" priority="6104">
      <formula>(S$46="FS")</formula>
    </cfRule>
    <cfRule type="expression" dxfId="6114" priority="6106">
      <formula>OR(S$46="F",S$46="Fiber")</formula>
    </cfRule>
    <cfRule type="expression" dxfId="6113" priority="6108">
      <formula>OR(S$46="A",S$46="AES")</formula>
    </cfRule>
    <cfRule type="expression" dxfId="6112" priority="6114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111" priority="6115">
      <formula>OR(S$46="",S$46=" ")</formula>
    </cfRule>
    <cfRule type="expression" dxfId="6110" priority="6116">
      <formula>OR(S$46="M",S$46="MADI")</formula>
    </cfRule>
    <cfRule type="expression" dxfId="6109" priority="6117">
      <formula>OR(S$46="D",S$46="DIS")</formula>
    </cfRule>
    <cfRule type="expression" dxfId="6108" priority="6118">
      <formula>OR(S$46="S",S$46="STD")</formula>
    </cfRule>
  </conditionalFormatting>
  <conditionalFormatting sqref="T54">
    <cfRule type="expression" dxfId="6107" priority="6103">
      <formula>OR(S$46="FS")</formula>
    </cfRule>
    <cfRule type="expression" dxfId="6106" priority="6105">
      <formula>OR(S$46="F",S$46="Fiber")</formula>
    </cfRule>
    <cfRule type="expression" dxfId="6105" priority="6107">
      <formula>OR(S$46="A",S$46="AES")</formula>
    </cfRule>
    <cfRule type="expression" dxfId="6104" priority="6109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103" priority="6110">
      <formula>OR(S$46="",S$46=" ")</formula>
    </cfRule>
    <cfRule type="expression" dxfId="6102" priority="6111">
      <formula>OR(S$46="M",S$46="MADI")</formula>
    </cfRule>
    <cfRule type="expression" dxfId="6101" priority="6112">
      <formula>OR(S$46="D",S$46="DIS")</formula>
    </cfRule>
    <cfRule type="expression" dxfId="6100" priority="6113">
      <formula>OR(S$46="S",S$46="STD")</formula>
    </cfRule>
  </conditionalFormatting>
  <conditionalFormatting sqref="S56">
    <cfRule type="expression" dxfId="6099" priority="6088">
      <formula>(S$46="FS")</formula>
    </cfRule>
    <cfRule type="expression" dxfId="6098" priority="6090">
      <formula>OR(S$46="F",S$46="Fiber")</formula>
    </cfRule>
    <cfRule type="expression" dxfId="6097" priority="6092">
      <formula>OR(S$46="A",S$46="AES")</formula>
    </cfRule>
    <cfRule type="expression" dxfId="6096" priority="6098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95" priority="6099">
      <formula>OR(S$46="",S$46=" ")</formula>
    </cfRule>
    <cfRule type="expression" dxfId="6094" priority="6100">
      <formula>OR(S$46="M",S$46="MADI")</formula>
    </cfRule>
    <cfRule type="expression" dxfId="6093" priority="6101">
      <formula>OR(S$46="D",S$46="DIS")</formula>
    </cfRule>
    <cfRule type="expression" dxfId="6092" priority="6102">
      <formula>OR(S$46="S",S$46="STD")</formula>
    </cfRule>
  </conditionalFormatting>
  <conditionalFormatting sqref="T56">
    <cfRule type="expression" dxfId="6091" priority="6087">
      <formula>OR(S$46="FS")</formula>
    </cfRule>
    <cfRule type="expression" dxfId="6090" priority="6089">
      <formula>OR(S$46="F",S$46="Fiber")</formula>
    </cfRule>
    <cfRule type="expression" dxfId="6089" priority="6091">
      <formula>OR(S$46="A",S$46="AES")</formula>
    </cfRule>
    <cfRule type="expression" dxfId="6088" priority="6093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87" priority="6094">
      <formula>OR(S$46="",S$46=" ")</formula>
    </cfRule>
    <cfRule type="expression" dxfId="6086" priority="6095">
      <formula>OR(S$46="M",S$46="MADI")</formula>
    </cfRule>
    <cfRule type="expression" dxfId="6085" priority="6096">
      <formula>OR(S$46="D",S$46="DIS")</formula>
    </cfRule>
    <cfRule type="expression" dxfId="6084" priority="6097">
      <formula>OR(S$46="S",S$46="STD")</formula>
    </cfRule>
  </conditionalFormatting>
  <conditionalFormatting sqref="S58">
    <cfRule type="expression" dxfId="6083" priority="6072">
      <formula>(S$46="FS")</formula>
    </cfRule>
    <cfRule type="expression" dxfId="6082" priority="6074">
      <formula>OR(S$46="F",S$46="Fiber")</formula>
    </cfRule>
    <cfRule type="expression" dxfId="6081" priority="6076">
      <formula>OR(S$46="A",S$46="AES")</formula>
    </cfRule>
    <cfRule type="expression" dxfId="6080" priority="6082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79" priority="6083">
      <formula>OR(S$46="",S$46=" ")</formula>
    </cfRule>
    <cfRule type="expression" dxfId="6078" priority="6084">
      <formula>OR(S$46="M",S$46="MADI")</formula>
    </cfRule>
    <cfRule type="expression" dxfId="6077" priority="6085">
      <formula>OR(S$46="D",S$46="DIS")</formula>
    </cfRule>
    <cfRule type="expression" dxfId="6076" priority="6086">
      <formula>OR(S$46="S",S$46="STD")</formula>
    </cfRule>
  </conditionalFormatting>
  <conditionalFormatting sqref="T58">
    <cfRule type="expression" dxfId="6075" priority="6071">
      <formula>OR(S$46="FS")</formula>
    </cfRule>
    <cfRule type="expression" dxfId="6074" priority="6073">
      <formula>OR(S$46="F",S$46="Fiber")</formula>
    </cfRule>
    <cfRule type="expression" dxfId="6073" priority="6075">
      <formula>OR(S$46="A",S$46="AES")</formula>
    </cfRule>
    <cfRule type="expression" dxfId="6072" priority="6077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71" priority="6078">
      <formula>OR(S$46="",S$46=" ")</formula>
    </cfRule>
    <cfRule type="expression" dxfId="6070" priority="6079">
      <formula>OR(S$46="M",S$46="MADI")</formula>
    </cfRule>
    <cfRule type="expression" dxfId="6069" priority="6080">
      <formula>OR(S$46="D",S$46="DIS")</formula>
    </cfRule>
    <cfRule type="expression" dxfId="6068" priority="6081">
      <formula>OR(S$46="S",S$46="STD")</formula>
    </cfRule>
  </conditionalFormatting>
  <conditionalFormatting sqref="S60">
    <cfRule type="expression" dxfId="6067" priority="6056">
      <formula>(S$46="FS")</formula>
    </cfRule>
    <cfRule type="expression" dxfId="6066" priority="6058">
      <formula>OR(S$46="F",S$46="Fiber")</formula>
    </cfRule>
    <cfRule type="expression" dxfId="6065" priority="6060">
      <formula>OR(S$46="A",S$46="AES")</formula>
    </cfRule>
    <cfRule type="expression" dxfId="6064" priority="6066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63" priority="6067">
      <formula>OR(S$46="",S$46=" ")</formula>
    </cfRule>
    <cfRule type="expression" dxfId="6062" priority="6068">
      <formula>OR(S$46="M",S$46="MADI")</formula>
    </cfRule>
    <cfRule type="expression" dxfId="6061" priority="6069">
      <formula>OR(S$46="D",S$46="DIS")</formula>
    </cfRule>
    <cfRule type="expression" dxfId="6060" priority="6070">
      <formula>OR(S$46="S",S$46="STD")</formula>
    </cfRule>
  </conditionalFormatting>
  <conditionalFormatting sqref="T60">
    <cfRule type="expression" dxfId="6059" priority="6055">
      <formula>OR(S$46="FS")</formula>
    </cfRule>
    <cfRule type="expression" dxfId="6058" priority="6057">
      <formula>OR(S$46="F",S$46="Fiber")</formula>
    </cfRule>
    <cfRule type="expression" dxfId="6057" priority="6059">
      <formula>OR(S$46="A",S$46="AES")</formula>
    </cfRule>
    <cfRule type="expression" dxfId="6056" priority="6061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55" priority="6062">
      <formula>OR(S$46="",S$46=" ")</formula>
    </cfRule>
    <cfRule type="expression" dxfId="6054" priority="6063">
      <formula>OR(S$46="M",S$46="MADI")</formula>
    </cfRule>
    <cfRule type="expression" dxfId="6053" priority="6064">
      <formula>OR(S$46="D",S$46="DIS")</formula>
    </cfRule>
    <cfRule type="expression" dxfId="6052" priority="6065">
      <formula>OR(S$46="S",S$46="STD")</formula>
    </cfRule>
  </conditionalFormatting>
  <conditionalFormatting sqref="S62">
    <cfRule type="expression" dxfId="6051" priority="6040">
      <formula>(S$46="FS")</formula>
    </cfRule>
    <cfRule type="expression" dxfId="6050" priority="6042">
      <formula>OR(S$46="F",S$46="Fiber")</formula>
    </cfRule>
    <cfRule type="expression" dxfId="6049" priority="6044">
      <formula>OR(S$46="A",S$46="AES")</formula>
    </cfRule>
    <cfRule type="expression" dxfId="6048" priority="6050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47" priority="6051">
      <formula>OR(S$46="",S$46=" ")</formula>
    </cfRule>
    <cfRule type="expression" dxfId="6046" priority="6052">
      <formula>OR(S$46="M",S$46="MADI")</formula>
    </cfRule>
    <cfRule type="expression" dxfId="6045" priority="6053">
      <formula>OR(S$46="D",S$46="DIS")</formula>
    </cfRule>
    <cfRule type="expression" dxfId="6044" priority="6054">
      <formula>OR(S$46="S",S$46="STD")</formula>
    </cfRule>
  </conditionalFormatting>
  <conditionalFormatting sqref="T62">
    <cfRule type="expression" dxfId="6043" priority="6039">
      <formula>OR(S$46="FS")</formula>
    </cfRule>
    <cfRule type="expression" dxfId="6042" priority="6041">
      <formula>OR(S$46="F",S$46="Fiber")</formula>
    </cfRule>
    <cfRule type="expression" dxfId="6041" priority="6043">
      <formula>OR(S$46="A",S$46="AES")</formula>
    </cfRule>
    <cfRule type="expression" dxfId="6040" priority="6045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39" priority="6046">
      <formula>OR(S$46="",S$46=" ")</formula>
    </cfRule>
    <cfRule type="expression" dxfId="6038" priority="6047">
      <formula>OR(S$46="M",S$46="MADI")</formula>
    </cfRule>
    <cfRule type="expression" dxfId="6037" priority="6048">
      <formula>OR(S$46="D",S$46="DIS")</formula>
    </cfRule>
    <cfRule type="expression" dxfId="6036" priority="6049">
      <formula>OR(S$46="S",S$46="STD")</formula>
    </cfRule>
  </conditionalFormatting>
  <conditionalFormatting sqref="S47:S64">
    <cfRule type="expression" dxfId="6035" priority="6006">
      <formula>OR(S$46="IPI",S$46="IP in")</formula>
    </cfRule>
    <cfRule type="expression" dxfId="6034" priority="6023">
      <formula>(S$46="FS")</formula>
    </cfRule>
    <cfRule type="expression" dxfId="6033" priority="6026">
      <formula>OR(S$46="F",S$46="Fiber")</formula>
    </cfRule>
    <cfRule type="expression" dxfId="6032" priority="6028">
      <formula>OR(S$46="A",S$46="AES")</formula>
    </cfRule>
    <cfRule type="expression" dxfId="6031" priority="6034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30" priority="6035">
      <formula>OR(S$46="",S$46=" ")</formula>
    </cfRule>
    <cfRule type="expression" dxfId="6029" priority="6036">
      <formula>OR(S$46="M",S$46="MADI")</formula>
    </cfRule>
    <cfRule type="expression" dxfId="6028" priority="6037">
      <formula>OR(S$46="D",S$46="DIS")</formula>
    </cfRule>
    <cfRule type="expression" dxfId="6027" priority="6038">
      <formula>OR(S$46="S",S$46="STD")</formula>
    </cfRule>
  </conditionalFormatting>
  <conditionalFormatting sqref="T47:T64">
    <cfRule type="expression" dxfId="6026" priority="6005">
      <formula>OR(S$46="IPI",S$46="IP in")</formula>
    </cfRule>
    <cfRule type="expression" dxfId="6025" priority="6024">
      <formula>(S$46="FS")</formula>
    </cfRule>
    <cfRule type="expression" dxfId="6024" priority="6025">
      <formula>OR(S$46="F",S$46="Fiber")</formula>
    </cfRule>
    <cfRule type="expression" dxfId="6023" priority="6027">
      <formula>OR(S$46="A",S$46="AES")</formula>
    </cfRule>
    <cfRule type="expression" dxfId="6022" priority="6029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21" priority="6030">
      <formula>OR(S$46="",S$46=" ")</formula>
    </cfRule>
    <cfRule type="expression" dxfId="6020" priority="6031">
      <formula>OR(S$46="M",S$46="MADI")</formula>
    </cfRule>
    <cfRule type="expression" dxfId="6019" priority="6032">
      <formula>OR(S$46="D",S$46="DIS")</formula>
    </cfRule>
    <cfRule type="expression" dxfId="6018" priority="6033">
      <formula>OR(S$46="S",S$46="STD")</formula>
    </cfRule>
  </conditionalFormatting>
  <conditionalFormatting sqref="S64 S62 S60 S58 S56 S54 S52 S50">
    <cfRule type="expression" dxfId="6017" priority="6015">
      <formula>(S$46="FS")</formula>
    </cfRule>
    <cfRule type="expression" dxfId="6016" priority="6016">
      <formula>OR(S$46="F",S$46="Fiber")</formula>
    </cfRule>
    <cfRule type="expression" dxfId="6015" priority="6017">
      <formula>OR(S$46="A",S$46="AES")</formula>
    </cfRule>
    <cfRule type="expression" dxfId="6014" priority="6018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13" priority="6019">
      <formula>OR(S$46="",S$46=" ")</formula>
    </cfRule>
    <cfRule type="expression" dxfId="6012" priority="6020">
      <formula>OR(S$46="M",S$46="MADI")</formula>
    </cfRule>
    <cfRule type="expression" dxfId="6011" priority="6021">
      <formula>OR(S$46="D",S$46="DIS")</formula>
    </cfRule>
    <cfRule type="expression" dxfId="6010" priority="6022">
      <formula>OR(S$46="S",S$46="STD")</formula>
    </cfRule>
  </conditionalFormatting>
  <conditionalFormatting sqref="T64 T62 T60 T58 T56 T54 T52 T50">
    <cfRule type="expression" dxfId="6009" priority="6007">
      <formula>OR(S$46="FS")</formula>
    </cfRule>
    <cfRule type="expression" dxfId="6008" priority="6008">
      <formula>OR(S$46="F",S$46="Fiber")</formula>
    </cfRule>
    <cfRule type="expression" dxfId="6007" priority="6009">
      <formula>OR(S$46="A",S$46="AES")</formula>
    </cfRule>
    <cfRule type="expression" dxfId="6006" priority="6010">
      <formula>AND(S$46&lt;&gt;"FS",S$46&lt;&gt;"F",S$46&lt;&gt;"Fiber",S$46&lt;&gt;"S",S$46&lt;&gt;"STD",S$46&lt;&gt;"A",S$46&lt;&gt;"AES",S$46&lt;&gt;"D",S$46&lt;&gt;"DIS",S$46&lt;&gt;"M",S$46&lt;&gt;"MADI",S$46&lt;&gt;"",S$46&lt;&gt;" ")</formula>
    </cfRule>
    <cfRule type="expression" dxfId="6005" priority="6011">
      <formula>OR(S$46="",S$46=" ")</formula>
    </cfRule>
    <cfRule type="expression" dxfId="6004" priority="6012">
      <formula>OR(S$46="M",S$46="MADI")</formula>
    </cfRule>
    <cfRule type="expression" dxfId="6003" priority="6013">
      <formula>OR(S$46="D",S$46="DIS")</formula>
    </cfRule>
    <cfRule type="expression" dxfId="6002" priority="6014">
      <formula>OR(S$46="S",S$46="STD")</formula>
    </cfRule>
  </conditionalFormatting>
  <conditionalFormatting sqref="Q47:Q49 Q51 Q53 Q55 Q57 Q59 Q61 Q63">
    <cfRule type="expression" dxfId="6001" priority="5990">
      <formula>(Q$46="FS")</formula>
    </cfRule>
    <cfRule type="expression" dxfId="6000" priority="5992">
      <formula>OR(Q$46="F",Q$46="Fiber")</formula>
    </cfRule>
    <cfRule type="expression" dxfId="5999" priority="5994">
      <formula>OR(Q$46="A",Q$46="AES")</formula>
    </cfRule>
    <cfRule type="expression" dxfId="5998" priority="6000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97" priority="6001">
      <formula>OR(Q$46="",Q$46=" ")</formula>
    </cfRule>
    <cfRule type="expression" dxfId="5996" priority="6002">
      <formula>OR(Q$46="M",Q$46="MADI")</formula>
    </cfRule>
    <cfRule type="expression" dxfId="5995" priority="6003">
      <formula>OR(Q$46="D",Q$46="DIS")</formula>
    </cfRule>
    <cfRule type="expression" dxfId="5994" priority="6004">
      <formula>OR(Q$46="S",Q$46="STD")</formula>
    </cfRule>
  </conditionalFormatting>
  <conditionalFormatting sqref="R47:R49 R51 R53 R55 R57 R59 R61 R63">
    <cfRule type="expression" dxfId="5993" priority="5989">
      <formula>OR(Q$46="FS")</formula>
    </cfRule>
    <cfRule type="expression" dxfId="5992" priority="5991">
      <formula>OR(Q$46="F",Q$46="Fiber")</formula>
    </cfRule>
    <cfRule type="expression" dxfId="5991" priority="5993">
      <formula>OR(Q$46="A",Q$46="AES")</formula>
    </cfRule>
    <cfRule type="expression" dxfId="5990" priority="5995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89" priority="5996">
      <formula>OR(Q$46="",Q$46=" ")</formula>
    </cfRule>
    <cfRule type="expression" dxfId="5988" priority="5997">
      <formula>OR(Q$46="M",Q$46="MADI")</formula>
    </cfRule>
    <cfRule type="expression" dxfId="5987" priority="5998">
      <formula>OR(Q$46="D",Q$46="DIS")</formula>
    </cfRule>
    <cfRule type="expression" dxfId="5986" priority="5999">
      <formula>OR(Q$46="S",Q$46="STD")</formula>
    </cfRule>
  </conditionalFormatting>
  <conditionalFormatting sqref="Q50">
    <cfRule type="expression" dxfId="5985" priority="5974">
      <formula>(Q$46="FS")</formula>
    </cfRule>
    <cfRule type="expression" dxfId="5984" priority="5976">
      <formula>OR(Q$46="F",Q$46="Fiber")</formula>
    </cfRule>
    <cfRule type="expression" dxfId="5983" priority="5978">
      <formula>OR(Q$46="A",Q$46="AES")</formula>
    </cfRule>
    <cfRule type="expression" dxfId="5982" priority="5984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81" priority="5985">
      <formula>OR(Q$46="",Q$46=" ")</formula>
    </cfRule>
    <cfRule type="expression" dxfId="5980" priority="5986">
      <formula>OR(Q$46="M",Q$46="MADI")</formula>
    </cfRule>
    <cfRule type="expression" dxfId="5979" priority="5987">
      <formula>OR(Q$46="D",Q$46="DIS")</formula>
    </cfRule>
    <cfRule type="expression" dxfId="5978" priority="5988">
      <formula>OR(Q$46="S",Q$46="STD")</formula>
    </cfRule>
  </conditionalFormatting>
  <conditionalFormatting sqref="R50">
    <cfRule type="expression" dxfId="5977" priority="5973">
      <formula>OR(Q$46="FS")</formula>
    </cfRule>
    <cfRule type="expression" dxfId="5976" priority="5975">
      <formula>OR(Q$46="F",Q$46="Fiber")</formula>
    </cfRule>
    <cfRule type="expression" dxfId="5975" priority="5977">
      <formula>OR(Q$46="A",Q$46="AES")</formula>
    </cfRule>
    <cfRule type="expression" dxfId="5974" priority="5979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73" priority="5980">
      <formula>OR(Q$46="",Q$46=" ")</formula>
    </cfRule>
    <cfRule type="expression" dxfId="5972" priority="5981">
      <formula>OR(Q$46="M",Q$46="MADI")</formula>
    </cfRule>
    <cfRule type="expression" dxfId="5971" priority="5982">
      <formula>OR(Q$46="D",Q$46="DIS")</formula>
    </cfRule>
    <cfRule type="expression" dxfId="5970" priority="5983">
      <formula>OR(Q$46="S",Q$46="STD")</formula>
    </cfRule>
  </conditionalFormatting>
  <conditionalFormatting sqref="Q52">
    <cfRule type="expression" dxfId="5969" priority="5958">
      <formula>(Q$46="FS")</formula>
    </cfRule>
    <cfRule type="expression" dxfId="5968" priority="5960">
      <formula>OR(Q$46="F",Q$46="Fiber")</formula>
    </cfRule>
    <cfRule type="expression" dxfId="5967" priority="5962">
      <formula>OR(Q$46="A",Q$46="AES")</formula>
    </cfRule>
    <cfRule type="expression" dxfId="5966" priority="5968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65" priority="5969">
      <formula>OR(Q$46="",Q$46=" ")</formula>
    </cfRule>
    <cfRule type="expression" dxfId="5964" priority="5970">
      <formula>OR(Q$46="M",Q$46="MADI")</formula>
    </cfRule>
    <cfRule type="expression" dxfId="5963" priority="5971">
      <formula>OR(Q$46="D",Q$46="DIS")</formula>
    </cfRule>
    <cfRule type="expression" dxfId="5962" priority="5972">
      <formula>OR(Q$46="S",Q$46="STD")</formula>
    </cfRule>
  </conditionalFormatting>
  <conditionalFormatting sqref="R52">
    <cfRule type="expression" dxfId="5961" priority="5957">
      <formula>OR(Q$46="FS")</formula>
    </cfRule>
    <cfRule type="expression" dxfId="5960" priority="5959">
      <formula>OR(Q$46="F",Q$46="Fiber")</formula>
    </cfRule>
    <cfRule type="expression" dxfId="5959" priority="5961">
      <formula>OR(Q$46="A",Q$46="AES")</formula>
    </cfRule>
    <cfRule type="expression" dxfId="5958" priority="5963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57" priority="5964">
      <formula>OR(Q$46="",Q$46=" ")</formula>
    </cfRule>
    <cfRule type="expression" dxfId="5956" priority="5965">
      <formula>OR(Q$46="M",Q$46="MADI")</formula>
    </cfRule>
    <cfRule type="expression" dxfId="5955" priority="5966">
      <formula>OR(Q$46="D",Q$46="DIS")</formula>
    </cfRule>
    <cfRule type="expression" dxfId="5954" priority="5967">
      <formula>OR(Q$46="S",Q$46="STD")</formula>
    </cfRule>
  </conditionalFormatting>
  <conditionalFormatting sqref="Q54">
    <cfRule type="expression" dxfId="5953" priority="5942">
      <formula>(Q$46="FS")</formula>
    </cfRule>
    <cfRule type="expression" dxfId="5952" priority="5944">
      <formula>OR(Q$46="F",Q$46="Fiber")</formula>
    </cfRule>
    <cfRule type="expression" dxfId="5951" priority="5946">
      <formula>OR(Q$46="A",Q$46="AES")</formula>
    </cfRule>
    <cfRule type="expression" dxfId="5950" priority="5952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49" priority="5953">
      <formula>OR(Q$46="",Q$46=" ")</formula>
    </cfRule>
    <cfRule type="expression" dxfId="5948" priority="5954">
      <formula>OR(Q$46="M",Q$46="MADI")</formula>
    </cfRule>
    <cfRule type="expression" dxfId="5947" priority="5955">
      <formula>OR(Q$46="D",Q$46="DIS")</formula>
    </cfRule>
    <cfRule type="expression" dxfId="5946" priority="5956">
      <formula>OR(Q$46="S",Q$46="STD")</formula>
    </cfRule>
  </conditionalFormatting>
  <conditionalFormatting sqref="R54">
    <cfRule type="expression" dxfId="5945" priority="5941">
      <formula>OR(Q$46="FS")</formula>
    </cfRule>
    <cfRule type="expression" dxfId="5944" priority="5943">
      <formula>OR(Q$46="F",Q$46="Fiber")</formula>
    </cfRule>
    <cfRule type="expression" dxfId="5943" priority="5945">
      <formula>OR(Q$46="A",Q$46="AES")</formula>
    </cfRule>
    <cfRule type="expression" dxfId="5942" priority="5947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41" priority="5948">
      <formula>OR(Q$46="",Q$46=" ")</formula>
    </cfRule>
    <cfRule type="expression" dxfId="5940" priority="5949">
      <formula>OR(Q$46="M",Q$46="MADI")</formula>
    </cfRule>
    <cfRule type="expression" dxfId="5939" priority="5950">
      <formula>OR(Q$46="D",Q$46="DIS")</formula>
    </cfRule>
    <cfRule type="expression" dxfId="5938" priority="5951">
      <formula>OR(Q$46="S",Q$46="STD")</formula>
    </cfRule>
  </conditionalFormatting>
  <conditionalFormatting sqref="Q56">
    <cfRule type="expression" dxfId="5937" priority="5926">
      <formula>(Q$46="FS")</formula>
    </cfRule>
    <cfRule type="expression" dxfId="5936" priority="5928">
      <formula>OR(Q$46="F",Q$46="Fiber")</formula>
    </cfRule>
    <cfRule type="expression" dxfId="5935" priority="5930">
      <formula>OR(Q$46="A",Q$46="AES")</formula>
    </cfRule>
    <cfRule type="expression" dxfId="5934" priority="5936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33" priority="5937">
      <formula>OR(Q$46="",Q$46=" ")</formula>
    </cfRule>
    <cfRule type="expression" dxfId="5932" priority="5938">
      <formula>OR(Q$46="M",Q$46="MADI")</formula>
    </cfRule>
    <cfRule type="expression" dxfId="5931" priority="5939">
      <formula>OR(Q$46="D",Q$46="DIS")</formula>
    </cfRule>
    <cfRule type="expression" dxfId="5930" priority="5940">
      <formula>OR(Q$46="S",Q$46="STD")</formula>
    </cfRule>
  </conditionalFormatting>
  <conditionalFormatting sqref="R56">
    <cfRule type="expression" dxfId="5929" priority="5925">
      <formula>OR(Q$46="FS")</formula>
    </cfRule>
    <cfRule type="expression" dxfId="5928" priority="5927">
      <formula>OR(Q$46="F",Q$46="Fiber")</formula>
    </cfRule>
    <cfRule type="expression" dxfId="5927" priority="5929">
      <formula>OR(Q$46="A",Q$46="AES")</formula>
    </cfRule>
    <cfRule type="expression" dxfId="5926" priority="5931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25" priority="5932">
      <formula>OR(Q$46="",Q$46=" ")</formula>
    </cfRule>
    <cfRule type="expression" dxfId="5924" priority="5933">
      <formula>OR(Q$46="M",Q$46="MADI")</formula>
    </cfRule>
    <cfRule type="expression" dxfId="5923" priority="5934">
      <formula>OR(Q$46="D",Q$46="DIS")</formula>
    </cfRule>
    <cfRule type="expression" dxfId="5922" priority="5935">
      <formula>OR(Q$46="S",Q$46="STD")</formula>
    </cfRule>
  </conditionalFormatting>
  <conditionalFormatting sqref="Q58">
    <cfRule type="expression" dxfId="5921" priority="5910">
      <formula>(Q$46="FS")</formula>
    </cfRule>
    <cfRule type="expression" dxfId="5920" priority="5912">
      <formula>OR(Q$46="F",Q$46="Fiber")</formula>
    </cfRule>
    <cfRule type="expression" dxfId="5919" priority="5914">
      <formula>OR(Q$46="A",Q$46="AES")</formula>
    </cfRule>
    <cfRule type="expression" dxfId="5918" priority="5920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17" priority="5921">
      <formula>OR(Q$46="",Q$46=" ")</formula>
    </cfRule>
    <cfRule type="expression" dxfId="5916" priority="5922">
      <formula>OR(Q$46="M",Q$46="MADI")</formula>
    </cfRule>
    <cfRule type="expression" dxfId="5915" priority="5923">
      <formula>OR(Q$46="D",Q$46="DIS")</formula>
    </cfRule>
    <cfRule type="expression" dxfId="5914" priority="5924">
      <formula>OR(Q$46="S",Q$46="STD")</formula>
    </cfRule>
  </conditionalFormatting>
  <conditionalFormatting sqref="R58">
    <cfRule type="expression" dxfId="5913" priority="5909">
      <formula>OR(Q$46="FS")</formula>
    </cfRule>
    <cfRule type="expression" dxfId="5912" priority="5911">
      <formula>OR(Q$46="F",Q$46="Fiber")</formula>
    </cfRule>
    <cfRule type="expression" dxfId="5911" priority="5913">
      <formula>OR(Q$46="A",Q$46="AES")</formula>
    </cfRule>
    <cfRule type="expression" dxfId="5910" priority="5915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09" priority="5916">
      <formula>OR(Q$46="",Q$46=" ")</formula>
    </cfRule>
    <cfRule type="expression" dxfId="5908" priority="5917">
      <formula>OR(Q$46="M",Q$46="MADI")</formula>
    </cfRule>
    <cfRule type="expression" dxfId="5907" priority="5918">
      <formula>OR(Q$46="D",Q$46="DIS")</formula>
    </cfRule>
    <cfRule type="expression" dxfId="5906" priority="5919">
      <formula>OR(Q$46="S",Q$46="STD")</formula>
    </cfRule>
  </conditionalFormatting>
  <conditionalFormatting sqref="Q60">
    <cfRule type="expression" dxfId="5905" priority="5894">
      <formula>(Q$46="FS")</formula>
    </cfRule>
    <cfRule type="expression" dxfId="5904" priority="5896">
      <formula>OR(Q$46="F",Q$46="Fiber")</formula>
    </cfRule>
    <cfRule type="expression" dxfId="5903" priority="5898">
      <formula>OR(Q$46="A",Q$46="AES")</formula>
    </cfRule>
    <cfRule type="expression" dxfId="5902" priority="5904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901" priority="5905">
      <formula>OR(Q$46="",Q$46=" ")</formula>
    </cfRule>
    <cfRule type="expression" dxfId="5900" priority="5906">
      <formula>OR(Q$46="M",Q$46="MADI")</formula>
    </cfRule>
    <cfRule type="expression" dxfId="5899" priority="5907">
      <formula>OR(Q$46="D",Q$46="DIS")</formula>
    </cfRule>
    <cfRule type="expression" dxfId="5898" priority="5908">
      <formula>OR(Q$46="S",Q$46="STD")</formula>
    </cfRule>
  </conditionalFormatting>
  <conditionalFormatting sqref="R60">
    <cfRule type="expression" dxfId="5897" priority="5893">
      <formula>OR(Q$46="FS")</formula>
    </cfRule>
    <cfRule type="expression" dxfId="5896" priority="5895">
      <formula>OR(Q$46="F",Q$46="Fiber")</formula>
    </cfRule>
    <cfRule type="expression" dxfId="5895" priority="5897">
      <formula>OR(Q$46="A",Q$46="AES")</formula>
    </cfRule>
    <cfRule type="expression" dxfId="5894" priority="5899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93" priority="5900">
      <formula>OR(Q$46="",Q$46=" ")</formula>
    </cfRule>
    <cfRule type="expression" dxfId="5892" priority="5901">
      <formula>OR(Q$46="M",Q$46="MADI")</formula>
    </cfRule>
    <cfRule type="expression" dxfId="5891" priority="5902">
      <formula>OR(Q$46="D",Q$46="DIS")</formula>
    </cfRule>
    <cfRule type="expression" dxfId="5890" priority="5903">
      <formula>OR(Q$46="S",Q$46="STD")</formula>
    </cfRule>
  </conditionalFormatting>
  <conditionalFormatting sqref="Q62">
    <cfRule type="expression" dxfId="5889" priority="5878">
      <formula>(Q$46="FS")</formula>
    </cfRule>
    <cfRule type="expression" dxfId="5888" priority="5880">
      <formula>OR(Q$46="F",Q$46="Fiber")</formula>
    </cfRule>
    <cfRule type="expression" dxfId="5887" priority="5882">
      <formula>OR(Q$46="A",Q$46="AES")</formula>
    </cfRule>
    <cfRule type="expression" dxfId="5886" priority="5888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85" priority="5889">
      <formula>OR(Q$46="",Q$46=" ")</formula>
    </cfRule>
    <cfRule type="expression" dxfId="5884" priority="5890">
      <formula>OR(Q$46="M",Q$46="MADI")</formula>
    </cfRule>
    <cfRule type="expression" dxfId="5883" priority="5891">
      <formula>OR(Q$46="D",Q$46="DIS")</formula>
    </cfRule>
    <cfRule type="expression" dxfId="5882" priority="5892">
      <formula>OR(Q$46="S",Q$46="STD")</formula>
    </cfRule>
  </conditionalFormatting>
  <conditionalFormatting sqref="R62">
    <cfRule type="expression" dxfId="5881" priority="5877">
      <formula>OR(Q$46="FS")</formula>
    </cfRule>
    <cfRule type="expression" dxfId="5880" priority="5879">
      <formula>OR(Q$46="F",Q$46="Fiber")</formula>
    </cfRule>
    <cfRule type="expression" dxfId="5879" priority="5881">
      <formula>OR(Q$46="A",Q$46="AES")</formula>
    </cfRule>
    <cfRule type="expression" dxfId="5878" priority="5883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77" priority="5884">
      <formula>OR(Q$46="",Q$46=" ")</formula>
    </cfRule>
    <cfRule type="expression" dxfId="5876" priority="5885">
      <formula>OR(Q$46="M",Q$46="MADI")</formula>
    </cfRule>
    <cfRule type="expression" dxfId="5875" priority="5886">
      <formula>OR(Q$46="D",Q$46="DIS")</formula>
    </cfRule>
    <cfRule type="expression" dxfId="5874" priority="5887">
      <formula>OR(Q$46="S",Q$46="STD")</formula>
    </cfRule>
  </conditionalFormatting>
  <conditionalFormatting sqref="Q47:Q64">
    <cfRule type="expression" dxfId="5873" priority="5844">
      <formula>OR(Q$46="IPI",Q$46="IP in")</formula>
    </cfRule>
    <cfRule type="expression" dxfId="5872" priority="5861">
      <formula>(Q$46="FS")</formula>
    </cfRule>
    <cfRule type="expression" dxfId="5871" priority="5864">
      <formula>OR(Q$46="F",Q$46="Fiber")</formula>
    </cfRule>
    <cfRule type="expression" dxfId="5870" priority="5866">
      <formula>OR(Q$46="A",Q$46="AES")</formula>
    </cfRule>
    <cfRule type="expression" dxfId="5869" priority="5872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68" priority="5873">
      <formula>OR(Q$46="",Q$46=" ")</formula>
    </cfRule>
    <cfRule type="expression" dxfId="5867" priority="5874">
      <formula>OR(Q$46="M",Q$46="MADI")</formula>
    </cfRule>
    <cfRule type="expression" dxfId="5866" priority="5875">
      <formula>OR(Q$46="D",Q$46="DIS")</formula>
    </cfRule>
    <cfRule type="expression" dxfId="5865" priority="5876">
      <formula>OR(Q$46="S",Q$46="STD")</formula>
    </cfRule>
  </conditionalFormatting>
  <conditionalFormatting sqref="R47:R64">
    <cfRule type="expression" dxfId="5864" priority="5843">
      <formula>OR(Q$46="IPI",Q$46="IP in")</formula>
    </cfRule>
    <cfRule type="expression" dxfId="5863" priority="5862">
      <formula>(Q$46="FS")</formula>
    </cfRule>
    <cfRule type="expression" dxfId="5862" priority="5863">
      <formula>OR(Q$46="F",Q$46="Fiber")</formula>
    </cfRule>
    <cfRule type="expression" dxfId="5861" priority="5865">
      <formula>OR(Q$46="A",Q$46="AES")</formula>
    </cfRule>
    <cfRule type="expression" dxfId="5860" priority="5867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59" priority="5868">
      <formula>OR(Q$46="",Q$46=" ")</formula>
    </cfRule>
    <cfRule type="expression" dxfId="5858" priority="5869">
      <formula>OR(Q$46="M",Q$46="MADI")</formula>
    </cfRule>
    <cfRule type="expression" dxfId="5857" priority="5870">
      <formula>OR(Q$46="D",Q$46="DIS")</formula>
    </cfRule>
    <cfRule type="expression" dxfId="5856" priority="5871">
      <formula>OR(Q$46="S",Q$46="STD")</formula>
    </cfRule>
  </conditionalFormatting>
  <conditionalFormatting sqref="Q64 Q62 Q60 Q58 Q56 Q54 Q52 Q50">
    <cfRule type="expression" dxfId="5855" priority="5853">
      <formula>(Q$46="FS")</formula>
    </cfRule>
    <cfRule type="expression" dxfId="5854" priority="5854">
      <formula>OR(Q$46="F",Q$46="Fiber")</formula>
    </cfRule>
    <cfRule type="expression" dxfId="5853" priority="5855">
      <formula>OR(Q$46="A",Q$46="AES")</formula>
    </cfRule>
    <cfRule type="expression" dxfId="5852" priority="5856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51" priority="5857">
      <formula>OR(Q$46="",Q$46=" ")</formula>
    </cfRule>
    <cfRule type="expression" dxfId="5850" priority="5858">
      <formula>OR(Q$46="M",Q$46="MADI")</formula>
    </cfRule>
    <cfRule type="expression" dxfId="5849" priority="5859">
      <formula>OR(Q$46="D",Q$46="DIS")</formula>
    </cfRule>
    <cfRule type="expression" dxfId="5848" priority="5860">
      <formula>OR(Q$46="S",Q$46="STD")</formula>
    </cfRule>
  </conditionalFormatting>
  <conditionalFormatting sqref="R64 R62 R60 R58 R56 R54 R52 R50">
    <cfRule type="expression" dxfId="5847" priority="5845">
      <formula>OR(Q$46="FS")</formula>
    </cfRule>
    <cfRule type="expression" dxfId="5846" priority="5846">
      <formula>OR(Q$46="F",Q$46="Fiber")</formula>
    </cfRule>
    <cfRule type="expression" dxfId="5845" priority="5847">
      <formula>OR(Q$46="A",Q$46="AES")</formula>
    </cfRule>
    <cfRule type="expression" dxfId="5844" priority="5848">
      <formula>AND(Q$46&lt;&gt;"FS",Q$46&lt;&gt;"F",Q$46&lt;&gt;"Fiber",Q$46&lt;&gt;"S",Q$46&lt;&gt;"STD",Q$46&lt;&gt;"A",Q$46&lt;&gt;"AES",Q$46&lt;&gt;"D",Q$46&lt;&gt;"DIS",Q$46&lt;&gt;"M",Q$46&lt;&gt;"MADI",Q$46&lt;&gt;"",Q$46&lt;&gt;" ")</formula>
    </cfRule>
    <cfRule type="expression" dxfId="5843" priority="5849">
      <formula>OR(Q$46="",Q$46=" ")</formula>
    </cfRule>
    <cfRule type="expression" dxfId="5842" priority="5850">
      <formula>OR(Q$46="M",Q$46="MADI")</formula>
    </cfRule>
    <cfRule type="expression" dxfId="5841" priority="5851">
      <formula>OR(Q$46="D",Q$46="DIS")</formula>
    </cfRule>
    <cfRule type="expression" dxfId="5840" priority="5852">
      <formula>OR(Q$46="S",Q$46="STD")</formula>
    </cfRule>
  </conditionalFormatting>
  <conditionalFormatting sqref="O47:O49 O51 O53 O55 O57 O59 O61 O63">
    <cfRule type="expression" dxfId="5839" priority="5828">
      <formula>(O$46="FS")</formula>
    </cfRule>
    <cfRule type="expression" dxfId="5838" priority="5830">
      <formula>OR(O$46="F",O$46="Fiber")</formula>
    </cfRule>
    <cfRule type="expression" dxfId="5837" priority="5832">
      <formula>OR(O$46="A",O$46="AES")</formula>
    </cfRule>
    <cfRule type="expression" dxfId="5836" priority="5838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835" priority="5839">
      <formula>OR(O$46="",O$46=" ")</formula>
    </cfRule>
    <cfRule type="expression" dxfId="5834" priority="5840">
      <formula>OR(O$46="M",O$46="MADI")</formula>
    </cfRule>
    <cfRule type="expression" dxfId="5833" priority="5841">
      <formula>OR(O$46="D",O$46="DIS")</formula>
    </cfRule>
    <cfRule type="expression" dxfId="5832" priority="5842">
      <formula>OR(O$46="S",O$46="STD")</formula>
    </cfRule>
  </conditionalFormatting>
  <conditionalFormatting sqref="P47:P49 P51 P53 P55 P57 P59 P61 P63">
    <cfRule type="expression" dxfId="5831" priority="5827">
      <formula>OR(O$46="FS")</formula>
    </cfRule>
    <cfRule type="expression" dxfId="5830" priority="5829">
      <formula>OR(O$46="F",O$46="Fiber")</formula>
    </cfRule>
    <cfRule type="expression" dxfId="5829" priority="5831">
      <formula>OR(O$46="A",O$46="AES")</formula>
    </cfRule>
    <cfRule type="expression" dxfId="5828" priority="5833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827" priority="5834">
      <formula>OR(O$46="",O$46=" ")</formula>
    </cfRule>
    <cfRule type="expression" dxfId="5826" priority="5835">
      <formula>OR(O$46="M",O$46="MADI")</formula>
    </cfRule>
    <cfRule type="expression" dxfId="5825" priority="5836">
      <formula>OR(O$46="D",O$46="DIS")</formula>
    </cfRule>
    <cfRule type="expression" dxfId="5824" priority="5837">
      <formula>OR(O$46="S",O$46="STD")</formula>
    </cfRule>
  </conditionalFormatting>
  <conditionalFormatting sqref="O50">
    <cfRule type="expression" dxfId="5823" priority="5812">
      <formula>(O$46="FS")</formula>
    </cfRule>
    <cfRule type="expression" dxfId="5822" priority="5814">
      <formula>OR(O$46="F",O$46="Fiber")</formula>
    </cfRule>
    <cfRule type="expression" dxfId="5821" priority="5816">
      <formula>OR(O$46="A",O$46="AES")</formula>
    </cfRule>
    <cfRule type="expression" dxfId="5820" priority="5822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819" priority="5823">
      <formula>OR(O$46="",O$46=" ")</formula>
    </cfRule>
    <cfRule type="expression" dxfId="5818" priority="5824">
      <formula>OR(O$46="M",O$46="MADI")</formula>
    </cfRule>
    <cfRule type="expression" dxfId="5817" priority="5825">
      <formula>OR(O$46="D",O$46="DIS")</formula>
    </cfRule>
    <cfRule type="expression" dxfId="5816" priority="5826">
      <formula>OR(O$46="S",O$46="STD")</formula>
    </cfRule>
  </conditionalFormatting>
  <conditionalFormatting sqref="P50">
    <cfRule type="expression" dxfId="5815" priority="5811">
      <formula>OR(O$46="FS")</formula>
    </cfRule>
    <cfRule type="expression" dxfId="5814" priority="5813">
      <formula>OR(O$46="F",O$46="Fiber")</formula>
    </cfRule>
    <cfRule type="expression" dxfId="5813" priority="5815">
      <formula>OR(O$46="A",O$46="AES")</formula>
    </cfRule>
    <cfRule type="expression" dxfId="5812" priority="5817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811" priority="5818">
      <formula>OR(O$46="",O$46=" ")</formula>
    </cfRule>
    <cfRule type="expression" dxfId="5810" priority="5819">
      <formula>OR(O$46="M",O$46="MADI")</formula>
    </cfRule>
    <cfRule type="expression" dxfId="5809" priority="5820">
      <formula>OR(O$46="D",O$46="DIS")</formula>
    </cfRule>
    <cfRule type="expression" dxfId="5808" priority="5821">
      <formula>OR(O$46="S",O$46="STD")</formula>
    </cfRule>
  </conditionalFormatting>
  <conditionalFormatting sqref="O52">
    <cfRule type="expression" dxfId="5807" priority="5796">
      <formula>(O$46="FS")</formula>
    </cfRule>
    <cfRule type="expression" dxfId="5806" priority="5798">
      <formula>OR(O$46="F",O$46="Fiber")</formula>
    </cfRule>
    <cfRule type="expression" dxfId="5805" priority="5800">
      <formula>OR(O$46="A",O$46="AES")</formula>
    </cfRule>
    <cfRule type="expression" dxfId="5804" priority="5806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803" priority="5807">
      <formula>OR(O$46="",O$46=" ")</formula>
    </cfRule>
    <cfRule type="expression" dxfId="5802" priority="5808">
      <formula>OR(O$46="M",O$46="MADI")</formula>
    </cfRule>
    <cfRule type="expression" dxfId="5801" priority="5809">
      <formula>OR(O$46="D",O$46="DIS")</formula>
    </cfRule>
    <cfRule type="expression" dxfId="5800" priority="5810">
      <formula>OR(O$46="S",O$46="STD")</formula>
    </cfRule>
  </conditionalFormatting>
  <conditionalFormatting sqref="P52">
    <cfRule type="expression" dxfId="5799" priority="5795">
      <formula>OR(O$46="FS")</formula>
    </cfRule>
    <cfRule type="expression" dxfId="5798" priority="5797">
      <formula>OR(O$46="F",O$46="Fiber")</formula>
    </cfRule>
    <cfRule type="expression" dxfId="5797" priority="5799">
      <formula>OR(O$46="A",O$46="AES")</formula>
    </cfRule>
    <cfRule type="expression" dxfId="5796" priority="5801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95" priority="5802">
      <formula>OR(O$46="",O$46=" ")</formula>
    </cfRule>
    <cfRule type="expression" dxfId="5794" priority="5803">
      <formula>OR(O$46="M",O$46="MADI")</formula>
    </cfRule>
    <cfRule type="expression" dxfId="5793" priority="5804">
      <formula>OR(O$46="D",O$46="DIS")</formula>
    </cfRule>
    <cfRule type="expression" dxfId="5792" priority="5805">
      <formula>OR(O$46="S",O$46="STD")</formula>
    </cfRule>
  </conditionalFormatting>
  <conditionalFormatting sqref="O54">
    <cfRule type="expression" dxfId="5791" priority="5780">
      <formula>(O$46="FS")</formula>
    </cfRule>
    <cfRule type="expression" dxfId="5790" priority="5782">
      <formula>OR(O$46="F",O$46="Fiber")</formula>
    </cfRule>
    <cfRule type="expression" dxfId="5789" priority="5784">
      <formula>OR(O$46="A",O$46="AES")</formula>
    </cfRule>
    <cfRule type="expression" dxfId="5788" priority="5790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87" priority="5791">
      <formula>OR(O$46="",O$46=" ")</formula>
    </cfRule>
    <cfRule type="expression" dxfId="5786" priority="5792">
      <formula>OR(O$46="M",O$46="MADI")</formula>
    </cfRule>
    <cfRule type="expression" dxfId="5785" priority="5793">
      <formula>OR(O$46="D",O$46="DIS")</formula>
    </cfRule>
    <cfRule type="expression" dxfId="5784" priority="5794">
      <formula>OR(O$46="S",O$46="STD")</formula>
    </cfRule>
  </conditionalFormatting>
  <conditionalFormatting sqref="P54">
    <cfRule type="expression" dxfId="5783" priority="5779">
      <formula>OR(O$46="FS")</formula>
    </cfRule>
    <cfRule type="expression" dxfId="5782" priority="5781">
      <formula>OR(O$46="F",O$46="Fiber")</formula>
    </cfRule>
    <cfRule type="expression" dxfId="5781" priority="5783">
      <formula>OR(O$46="A",O$46="AES")</formula>
    </cfRule>
    <cfRule type="expression" dxfId="5780" priority="5785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79" priority="5786">
      <formula>OR(O$46="",O$46=" ")</formula>
    </cfRule>
    <cfRule type="expression" dxfId="5778" priority="5787">
      <formula>OR(O$46="M",O$46="MADI")</formula>
    </cfRule>
    <cfRule type="expression" dxfId="5777" priority="5788">
      <formula>OR(O$46="D",O$46="DIS")</formula>
    </cfRule>
    <cfRule type="expression" dxfId="5776" priority="5789">
      <formula>OR(O$46="S",O$46="STD")</formula>
    </cfRule>
  </conditionalFormatting>
  <conditionalFormatting sqref="O56">
    <cfRule type="expression" dxfId="5775" priority="5764">
      <formula>(O$46="FS")</formula>
    </cfRule>
    <cfRule type="expression" dxfId="5774" priority="5766">
      <formula>OR(O$46="F",O$46="Fiber")</formula>
    </cfRule>
    <cfRule type="expression" dxfId="5773" priority="5768">
      <formula>OR(O$46="A",O$46="AES")</formula>
    </cfRule>
    <cfRule type="expression" dxfId="5772" priority="5774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71" priority="5775">
      <formula>OR(O$46="",O$46=" ")</formula>
    </cfRule>
    <cfRule type="expression" dxfId="5770" priority="5776">
      <formula>OR(O$46="M",O$46="MADI")</formula>
    </cfRule>
    <cfRule type="expression" dxfId="5769" priority="5777">
      <formula>OR(O$46="D",O$46="DIS")</formula>
    </cfRule>
    <cfRule type="expression" dxfId="5768" priority="5778">
      <formula>OR(O$46="S",O$46="STD")</formula>
    </cfRule>
  </conditionalFormatting>
  <conditionalFormatting sqref="P56">
    <cfRule type="expression" dxfId="5767" priority="5763">
      <formula>OR(O$46="FS")</formula>
    </cfRule>
    <cfRule type="expression" dxfId="5766" priority="5765">
      <formula>OR(O$46="F",O$46="Fiber")</formula>
    </cfRule>
    <cfRule type="expression" dxfId="5765" priority="5767">
      <formula>OR(O$46="A",O$46="AES")</formula>
    </cfRule>
    <cfRule type="expression" dxfId="5764" priority="5769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63" priority="5770">
      <formula>OR(O$46="",O$46=" ")</formula>
    </cfRule>
    <cfRule type="expression" dxfId="5762" priority="5771">
      <formula>OR(O$46="M",O$46="MADI")</formula>
    </cfRule>
    <cfRule type="expression" dxfId="5761" priority="5772">
      <formula>OR(O$46="D",O$46="DIS")</formula>
    </cfRule>
    <cfRule type="expression" dxfId="5760" priority="5773">
      <formula>OR(O$46="S",O$46="STD")</formula>
    </cfRule>
  </conditionalFormatting>
  <conditionalFormatting sqref="O58">
    <cfRule type="expression" dxfId="5759" priority="5748">
      <formula>(O$46="FS")</formula>
    </cfRule>
    <cfRule type="expression" dxfId="5758" priority="5750">
      <formula>OR(O$46="F",O$46="Fiber")</formula>
    </cfRule>
    <cfRule type="expression" dxfId="5757" priority="5752">
      <formula>OR(O$46="A",O$46="AES")</formula>
    </cfRule>
    <cfRule type="expression" dxfId="5756" priority="5758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55" priority="5759">
      <formula>OR(O$46="",O$46=" ")</formula>
    </cfRule>
    <cfRule type="expression" dxfId="5754" priority="5760">
      <formula>OR(O$46="M",O$46="MADI")</formula>
    </cfRule>
    <cfRule type="expression" dxfId="5753" priority="5761">
      <formula>OR(O$46="D",O$46="DIS")</formula>
    </cfRule>
    <cfRule type="expression" dxfId="5752" priority="5762">
      <formula>OR(O$46="S",O$46="STD")</formula>
    </cfRule>
  </conditionalFormatting>
  <conditionalFormatting sqref="P58">
    <cfRule type="expression" dxfId="5751" priority="5747">
      <formula>OR(O$46="FS")</formula>
    </cfRule>
    <cfRule type="expression" dxfId="5750" priority="5749">
      <formula>OR(O$46="F",O$46="Fiber")</formula>
    </cfRule>
    <cfRule type="expression" dxfId="5749" priority="5751">
      <formula>OR(O$46="A",O$46="AES")</formula>
    </cfRule>
    <cfRule type="expression" dxfId="5748" priority="5753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47" priority="5754">
      <formula>OR(O$46="",O$46=" ")</formula>
    </cfRule>
    <cfRule type="expression" dxfId="5746" priority="5755">
      <formula>OR(O$46="M",O$46="MADI")</formula>
    </cfRule>
    <cfRule type="expression" dxfId="5745" priority="5756">
      <formula>OR(O$46="D",O$46="DIS")</formula>
    </cfRule>
    <cfRule type="expression" dxfId="5744" priority="5757">
      <formula>OR(O$46="S",O$46="STD")</formula>
    </cfRule>
  </conditionalFormatting>
  <conditionalFormatting sqref="O60">
    <cfRule type="expression" dxfId="5743" priority="5732">
      <formula>(O$46="FS")</formula>
    </cfRule>
    <cfRule type="expression" dxfId="5742" priority="5734">
      <formula>OR(O$46="F",O$46="Fiber")</formula>
    </cfRule>
    <cfRule type="expression" dxfId="5741" priority="5736">
      <formula>OR(O$46="A",O$46="AES")</formula>
    </cfRule>
    <cfRule type="expression" dxfId="5740" priority="5742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39" priority="5743">
      <formula>OR(O$46="",O$46=" ")</formula>
    </cfRule>
    <cfRule type="expression" dxfId="5738" priority="5744">
      <formula>OR(O$46="M",O$46="MADI")</formula>
    </cfRule>
    <cfRule type="expression" dxfId="5737" priority="5745">
      <formula>OR(O$46="D",O$46="DIS")</formula>
    </cfRule>
    <cfRule type="expression" dxfId="5736" priority="5746">
      <formula>OR(O$46="S",O$46="STD")</formula>
    </cfRule>
  </conditionalFormatting>
  <conditionalFormatting sqref="P60">
    <cfRule type="expression" dxfId="5735" priority="5731">
      <formula>OR(O$46="FS")</formula>
    </cfRule>
    <cfRule type="expression" dxfId="5734" priority="5733">
      <formula>OR(O$46="F",O$46="Fiber")</formula>
    </cfRule>
    <cfRule type="expression" dxfId="5733" priority="5735">
      <formula>OR(O$46="A",O$46="AES")</formula>
    </cfRule>
    <cfRule type="expression" dxfId="5732" priority="5737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31" priority="5738">
      <formula>OR(O$46="",O$46=" ")</formula>
    </cfRule>
    <cfRule type="expression" dxfId="5730" priority="5739">
      <formula>OR(O$46="M",O$46="MADI")</formula>
    </cfRule>
    <cfRule type="expression" dxfId="5729" priority="5740">
      <formula>OR(O$46="D",O$46="DIS")</formula>
    </cfRule>
    <cfRule type="expression" dxfId="5728" priority="5741">
      <formula>OR(O$46="S",O$46="STD")</formula>
    </cfRule>
  </conditionalFormatting>
  <conditionalFormatting sqref="O62">
    <cfRule type="expression" dxfId="5727" priority="5716">
      <formula>(O$46="FS")</formula>
    </cfRule>
    <cfRule type="expression" dxfId="5726" priority="5718">
      <formula>OR(O$46="F",O$46="Fiber")</formula>
    </cfRule>
    <cfRule type="expression" dxfId="5725" priority="5720">
      <formula>OR(O$46="A",O$46="AES")</formula>
    </cfRule>
    <cfRule type="expression" dxfId="5724" priority="5726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23" priority="5727">
      <formula>OR(O$46="",O$46=" ")</formula>
    </cfRule>
    <cfRule type="expression" dxfId="5722" priority="5728">
      <formula>OR(O$46="M",O$46="MADI")</formula>
    </cfRule>
    <cfRule type="expression" dxfId="5721" priority="5729">
      <formula>OR(O$46="D",O$46="DIS")</formula>
    </cfRule>
    <cfRule type="expression" dxfId="5720" priority="5730">
      <formula>OR(O$46="S",O$46="STD")</formula>
    </cfRule>
  </conditionalFormatting>
  <conditionalFormatting sqref="P62">
    <cfRule type="expression" dxfId="5719" priority="5715">
      <formula>OR(O$46="FS")</formula>
    </cfRule>
    <cfRule type="expression" dxfId="5718" priority="5717">
      <formula>OR(O$46="F",O$46="Fiber")</formula>
    </cfRule>
    <cfRule type="expression" dxfId="5717" priority="5719">
      <formula>OR(O$46="A",O$46="AES")</formula>
    </cfRule>
    <cfRule type="expression" dxfId="5716" priority="5721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15" priority="5722">
      <formula>OR(O$46="",O$46=" ")</formula>
    </cfRule>
    <cfRule type="expression" dxfId="5714" priority="5723">
      <formula>OR(O$46="M",O$46="MADI")</formula>
    </cfRule>
    <cfRule type="expression" dxfId="5713" priority="5724">
      <formula>OR(O$46="D",O$46="DIS")</formula>
    </cfRule>
    <cfRule type="expression" dxfId="5712" priority="5725">
      <formula>OR(O$46="S",O$46="STD")</formula>
    </cfRule>
  </conditionalFormatting>
  <conditionalFormatting sqref="O47:O64">
    <cfRule type="expression" dxfId="5711" priority="5682">
      <formula>OR(O$46="IPI",O$46="IP in")</formula>
    </cfRule>
    <cfRule type="expression" dxfId="5710" priority="5699">
      <formula>(O$46="FS")</formula>
    </cfRule>
    <cfRule type="expression" dxfId="5709" priority="5702">
      <formula>OR(O$46="F",O$46="Fiber")</formula>
    </cfRule>
    <cfRule type="expression" dxfId="5708" priority="5704">
      <formula>OR(O$46="A",O$46="AES")</formula>
    </cfRule>
    <cfRule type="expression" dxfId="5707" priority="5710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706" priority="5711">
      <formula>OR(O$46="",O$46=" ")</formula>
    </cfRule>
    <cfRule type="expression" dxfId="5705" priority="5712">
      <formula>OR(O$46="M",O$46="MADI")</formula>
    </cfRule>
    <cfRule type="expression" dxfId="5704" priority="5713">
      <formula>OR(O$46="D",O$46="DIS")</formula>
    </cfRule>
    <cfRule type="expression" dxfId="5703" priority="5714">
      <formula>OR(O$46="S",O$46="STD")</formula>
    </cfRule>
  </conditionalFormatting>
  <conditionalFormatting sqref="P47:P64">
    <cfRule type="expression" dxfId="5702" priority="5681">
      <formula>OR(O$46="IPI",O$46="IP in")</formula>
    </cfRule>
    <cfRule type="expression" dxfId="5701" priority="5700">
      <formula>(O$46="FS")</formula>
    </cfRule>
    <cfRule type="expression" dxfId="5700" priority="5701">
      <formula>OR(O$46="F",O$46="Fiber")</formula>
    </cfRule>
    <cfRule type="expression" dxfId="5699" priority="5703">
      <formula>OR(O$46="A",O$46="AES")</formula>
    </cfRule>
    <cfRule type="expression" dxfId="5698" priority="5705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697" priority="5706">
      <formula>OR(O$46="",O$46=" ")</formula>
    </cfRule>
    <cfRule type="expression" dxfId="5696" priority="5707">
      <formula>OR(O$46="M",O$46="MADI")</formula>
    </cfRule>
    <cfRule type="expression" dxfId="5695" priority="5708">
      <formula>OR(O$46="D",O$46="DIS")</formula>
    </cfRule>
    <cfRule type="expression" dxfId="5694" priority="5709">
      <formula>OR(O$46="S",O$46="STD")</formula>
    </cfRule>
  </conditionalFormatting>
  <conditionalFormatting sqref="O64 O62 O60 O58 O56 O54 O52 O50">
    <cfRule type="expression" dxfId="5693" priority="5691">
      <formula>(O$46="FS")</formula>
    </cfRule>
    <cfRule type="expression" dxfId="5692" priority="5692">
      <formula>OR(O$46="F",O$46="Fiber")</formula>
    </cfRule>
    <cfRule type="expression" dxfId="5691" priority="5693">
      <formula>OR(O$46="A",O$46="AES")</formula>
    </cfRule>
    <cfRule type="expression" dxfId="5690" priority="5694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689" priority="5695">
      <formula>OR(O$46="",O$46=" ")</formula>
    </cfRule>
    <cfRule type="expression" dxfId="5688" priority="5696">
      <formula>OR(O$46="M",O$46="MADI")</formula>
    </cfRule>
    <cfRule type="expression" dxfId="5687" priority="5697">
      <formula>OR(O$46="D",O$46="DIS")</formula>
    </cfRule>
    <cfRule type="expression" dxfId="5686" priority="5698">
      <formula>OR(O$46="S",O$46="STD")</formula>
    </cfRule>
  </conditionalFormatting>
  <conditionalFormatting sqref="P64 P62 P60 P58 P56 P54 P52 P50">
    <cfRule type="expression" dxfId="5685" priority="5683">
      <formula>OR(O$46="FS")</formula>
    </cfRule>
    <cfRule type="expression" dxfId="5684" priority="5684">
      <formula>OR(O$46="F",O$46="Fiber")</formula>
    </cfRule>
    <cfRule type="expression" dxfId="5683" priority="5685">
      <formula>OR(O$46="A",O$46="AES")</formula>
    </cfRule>
    <cfRule type="expression" dxfId="5682" priority="5686">
      <formula>AND(O$46&lt;&gt;"FS",O$46&lt;&gt;"F",O$46&lt;&gt;"Fiber",O$46&lt;&gt;"S",O$46&lt;&gt;"STD",O$46&lt;&gt;"A",O$46&lt;&gt;"AES",O$46&lt;&gt;"D",O$46&lt;&gt;"DIS",O$46&lt;&gt;"M",O$46&lt;&gt;"MADI",O$46&lt;&gt;"",O$46&lt;&gt;" ")</formula>
    </cfRule>
    <cfRule type="expression" dxfId="5681" priority="5687">
      <formula>OR(O$46="",O$46=" ")</formula>
    </cfRule>
    <cfRule type="expression" dxfId="5680" priority="5688">
      <formula>OR(O$46="M",O$46="MADI")</formula>
    </cfRule>
    <cfRule type="expression" dxfId="5679" priority="5689">
      <formula>OR(O$46="D",O$46="DIS")</formula>
    </cfRule>
    <cfRule type="expression" dxfId="5678" priority="5690">
      <formula>OR(O$46="S",O$46="STD")</formula>
    </cfRule>
  </conditionalFormatting>
  <conditionalFormatting sqref="M47:M49 M51 M53 M55 M57 M59 M61 M63">
    <cfRule type="expression" dxfId="5677" priority="5666">
      <formula>(M$46="FS")</formula>
    </cfRule>
    <cfRule type="expression" dxfId="5676" priority="5668">
      <formula>OR(M$46="F",M$46="Fiber")</formula>
    </cfRule>
    <cfRule type="expression" dxfId="5675" priority="5670">
      <formula>OR(M$46="A",M$46="AES")</formula>
    </cfRule>
    <cfRule type="expression" dxfId="5674" priority="5676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73" priority="5677">
      <formula>OR(M$46="",M$46=" ")</formula>
    </cfRule>
    <cfRule type="expression" dxfId="5672" priority="5678">
      <formula>OR(M$46="M",M$46="MADI")</formula>
    </cfRule>
    <cfRule type="expression" dxfId="5671" priority="5679">
      <formula>OR(M$46="D",M$46="DIS")</formula>
    </cfRule>
    <cfRule type="expression" dxfId="5670" priority="5680">
      <formula>OR(M$46="S",M$46="STD")</formula>
    </cfRule>
  </conditionalFormatting>
  <conditionalFormatting sqref="N47:N49 N51 N53 N55 N57 N59 N61 N63">
    <cfRule type="expression" dxfId="5669" priority="5665">
      <formula>OR(M$46="FS")</formula>
    </cfRule>
    <cfRule type="expression" dxfId="5668" priority="5667">
      <formula>OR(M$46="F",M$46="Fiber")</formula>
    </cfRule>
    <cfRule type="expression" dxfId="5667" priority="5669">
      <formula>OR(M$46="A",M$46="AES")</formula>
    </cfRule>
    <cfRule type="expression" dxfId="5666" priority="5671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65" priority="5672">
      <formula>OR(M$46="",M$46=" ")</formula>
    </cfRule>
    <cfRule type="expression" dxfId="5664" priority="5673">
      <formula>OR(M$46="M",M$46="MADI")</formula>
    </cfRule>
    <cfRule type="expression" dxfId="5663" priority="5674">
      <formula>OR(M$46="D",M$46="DIS")</formula>
    </cfRule>
    <cfRule type="expression" dxfId="5662" priority="5675">
      <formula>OR(M$46="S",M$46="STD")</formula>
    </cfRule>
  </conditionalFormatting>
  <conditionalFormatting sqref="M50">
    <cfRule type="expression" dxfId="5661" priority="5650">
      <formula>(M$46="FS")</formula>
    </cfRule>
    <cfRule type="expression" dxfId="5660" priority="5652">
      <formula>OR(M$46="F",M$46="Fiber")</formula>
    </cfRule>
    <cfRule type="expression" dxfId="5659" priority="5654">
      <formula>OR(M$46="A",M$46="AES")</formula>
    </cfRule>
    <cfRule type="expression" dxfId="5658" priority="5660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57" priority="5661">
      <formula>OR(M$46="",M$46=" ")</formula>
    </cfRule>
    <cfRule type="expression" dxfId="5656" priority="5662">
      <formula>OR(M$46="M",M$46="MADI")</formula>
    </cfRule>
    <cfRule type="expression" dxfId="5655" priority="5663">
      <formula>OR(M$46="D",M$46="DIS")</formula>
    </cfRule>
    <cfRule type="expression" dxfId="5654" priority="5664">
      <formula>OR(M$46="S",M$46="STD")</formula>
    </cfRule>
  </conditionalFormatting>
  <conditionalFormatting sqref="N50">
    <cfRule type="expression" dxfId="5653" priority="5649">
      <formula>OR(M$46="FS")</formula>
    </cfRule>
    <cfRule type="expression" dxfId="5652" priority="5651">
      <formula>OR(M$46="F",M$46="Fiber")</formula>
    </cfRule>
    <cfRule type="expression" dxfId="5651" priority="5653">
      <formula>OR(M$46="A",M$46="AES")</formula>
    </cfRule>
    <cfRule type="expression" dxfId="5650" priority="5655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49" priority="5656">
      <formula>OR(M$46="",M$46=" ")</formula>
    </cfRule>
    <cfRule type="expression" dxfId="5648" priority="5657">
      <formula>OR(M$46="M",M$46="MADI")</formula>
    </cfRule>
    <cfRule type="expression" dxfId="5647" priority="5658">
      <formula>OR(M$46="D",M$46="DIS")</formula>
    </cfRule>
    <cfRule type="expression" dxfId="5646" priority="5659">
      <formula>OR(M$46="S",M$46="STD")</formula>
    </cfRule>
  </conditionalFormatting>
  <conditionalFormatting sqref="M52">
    <cfRule type="expression" dxfId="5645" priority="5634">
      <formula>(M$46="FS")</formula>
    </cfRule>
    <cfRule type="expression" dxfId="5644" priority="5636">
      <formula>OR(M$46="F",M$46="Fiber")</formula>
    </cfRule>
    <cfRule type="expression" dxfId="5643" priority="5638">
      <formula>OR(M$46="A",M$46="AES")</formula>
    </cfRule>
    <cfRule type="expression" dxfId="5642" priority="5644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41" priority="5645">
      <formula>OR(M$46="",M$46=" ")</formula>
    </cfRule>
    <cfRule type="expression" dxfId="5640" priority="5646">
      <formula>OR(M$46="M",M$46="MADI")</formula>
    </cfRule>
    <cfRule type="expression" dxfId="5639" priority="5647">
      <formula>OR(M$46="D",M$46="DIS")</formula>
    </cfRule>
    <cfRule type="expression" dxfId="5638" priority="5648">
      <formula>OR(M$46="S",M$46="STD")</formula>
    </cfRule>
  </conditionalFormatting>
  <conditionalFormatting sqref="N52">
    <cfRule type="expression" dxfId="5637" priority="5633">
      <formula>OR(M$46="FS")</formula>
    </cfRule>
    <cfRule type="expression" dxfId="5636" priority="5635">
      <formula>OR(M$46="F",M$46="Fiber")</formula>
    </cfRule>
    <cfRule type="expression" dxfId="5635" priority="5637">
      <formula>OR(M$46="A",M$46="AES")</formula>
    </cfRule>
    <cfRule type="expression" dxfId="5634" priority="5639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33" priority="5640">
      <formula>OR(M$46="",M$46=" ")</formula>
    </cfRule>
    <cfRule type="expression" dxfId="5632" priority="5641">
      <formula>OR(M$46="M",M$46="MADI")</formula>
    </cfRule>
    <cfRule type="expression" dxfId="5631" priority="5642">
      <formula>OR(M$46="D",M$46="DIS")</formula>
    </cfRule>
    <cfRule type="expression" dxfId="5630" priority="5643">
      <formula>OR(M$46="S",M$46="STD")</formula>
    </cfRule>
  </conditionalFormatting>
  <conditionalFormatting sqref="M54">
    <cfRule type="expression" dxfId="5629" priority="5618">
      <formula>(M$46="FS")</formula>
    </cfRule>
    <cfRule type="expression" dxfId="5628" priority="5620">
      <formula>OR(M$46="F",M$46="Fiber")</formula>
    </cfRule>
    <cfRule type="expression" dxfId="5627" priority="5622">
      <formula>OR(M$46="A",M$46="AES")</formula>
    </cfRule>
    <cfRule type="expression" dxfId="5626" priority="5628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25" priority="5629">
      <formula>OR(M$46="",M$46=" ")</formula>
    </cfRule>
    <cfRule type="expression" dxfId="5624" priority="5630">
      <formula>OR(M$46="M",M$46="MADI")</formula>
    </cfRule>
    <cfRule type="expression" dxfId="5623" priority="5631">
      <formula>OR(M$46="D",M$46="DIS")</formula>
    </cfRule>
    <cfRule type="expression" dxfId="5622" priority="5632">
      <formula>OR(M$46="S",M$46="STD")</formula>
    </cfRule>
  </conditionalFormatting>
  <conditionalFormatting sqref="N54">
    <cfRule type="expression" dxfId="5621" priority="5617">
      <formula>OR(M$46="FS")</formula>
    </cfRule>
    <cfRule type="expression" dxfId="5620" priority="5619">
      <formula>OR(M$46="F",M$46="Fiber")</formula>
    </cfRule>
    <cfRule type="expression" dxfId="5619" priority="5621">
      <formula>OR(M$46="A",M$46="AES")</formula>
    </cfRule>
    <cfRule type="expression" dxfId="5618" priority="5623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17" priority="5624">
      <formula>OR(M$46="",M$46=" ")</formula>
    </cfRule>
    <cfRule type="expression" dxfId="5616" priority="5625">
      <formula>OR(M$46="M",M$46="MADI")</formula>
    </cfRule>
    <cfRule type="expression" dxfId="5615" priority="5626">
      <formula>OR(M$46="D",M$46="DIS")</formula>
    </cfRule>
    <cfRule type="expression" dxfId="5614" priority="5627">
      <formula>OR(M$46="S",M$46="STD")</formula>
    </cfRule>
  </conditionalFormatting>
  <conditionalFormatting sqref="M56">
    <cfRule type="expression" dxfId="5613" priority="5602">
      <formula>(M$46="FS")</formula>
    </cfRule>
    <cfRule type="expression" dxfId="5612" priority="5604">
      <formula>OR(M$46="F",M$46="Fiber")</formula>
    </cfRule>
    <cfRule type="expression" dxfId="5611" priority="5606">
      <formula>OR(M$46="A",M$46="AES")</formula>
    </cfRule>
    <cfRule type="expression" dxfId="5610" priority="5612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09" priority="5613">
      <formula>OR(M$46="",M$46=" ")</formula>
    </cfRule>
    <cfRule type="expression" dxfId="5608" priority="5614">
      <formula>OR(M$46="M",M$46="MADI")</formula>
    </cfRule>
    <cfRule type="expression" dxfId="5607" priority="5615">
      <formula>OR(M$46="D",M$46="DIS")</formula>
    </cfRule>
    <cfRule type="expression" dxfId="5606" priority="5616">
      <formula>OR(M$46="S",M$46="STD")</formula>
    </cfRule>
  </conditionalFormatting>
  <conditionalFormatting sqref="N56">
    <cfRule type="expression" dxfId="5605" priority="5601">
      <formula>OR(M$46="FS")</formula>
    </cfRule>
    <cfRule type="expression" dxfId="5604" priority="5603">
      <formula>OR(M$46="F",M$46="Fiber")</formula>
    </cfRule>
    <cfRule type="expression" dxfId="5603" priority="5605">
      <formula>OR(M$46="A",M$46="AES")</formula>
    </cfRule>
    <cfRule type="expression" dxfId="5602" priority="5607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601" priority="5608">
      <formula>OR(M$46="",M$46=" ")</formula>
    </cfRule>
    <cfRule type="expression" dxfId="5600" priority="5609">
      <formula>OR(M$46="M",M$46="MADI")</formula>
    </cfRule>
    <cfRule type="expression" dxfId="5599" priority="5610">
      <formula>OR(M$46="D",M$46="DIS")</formula>
    </cfRule>
    <cfRule type="expression" dxfId="5598" priority="5611">
      <formula>OR(M$46="S",M$46="STD")</formula>
    </cfRule>
  </conditionalFormatting>
  <conditionalFormatting sqref="M58">
    <cfRule type="expression" dxfId="5597" priority="5586">
      <formula>(M$46="FS")</formula>
    </cfRule>
    <cfRule type="expression" dxfId="5596" priority="5588">
      <formula>OR(M$46="F",M$46="Fiber")</formula>
    </cfRule>
    <cfRule type="expression" dxfId="5595" priority="5590">
      <formula>OR(M$46="A",M$46="AES")</formula>
    </cfRule>
    <cfRule type="expression" dxfId="5594" priority="5596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93" priority="5597">
      <formula>OR(M$46="",M$46=" ")</formula>
    </cfRule>
    <cfRule type="expression" dxfId="5592" priority="5598">
      <formula>OR(M$46="M",M$46="MADI")</formula>
    </cfRule>
    <cfRule type="expression" dxfId="5591" priority="5599">
      <formula>OR(M$46="D",M$46="DIS")</formula>
    </cfRule>
    <cfRule type="expression" dxfId="5590" priority="5600">
      <formula>OR(M$46="S",M$46="STD")</formula>
    </cfRule>
  </conditionalFormatting>
  <conditionalFormatting sqref="N58">
    <cfRule type="expression" dxfId="5589" priority="5585">
      <formula>OR(M$46="FS")</formula>
    </cfRule>
    <cfRule type="expression" dxfId="5588" priority="5587">
      <formula>OR(M$46="F",M$46="Fiber")</formula>
    </cfRule>
    <cfRule type="expression" dxfId="5587" priority="5589">
      <formula>OR(M$46="A",M$46="AES")</formula>
    </cfRule>
    <cfRule type="expression" dxfId="5586" priority="5591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85" priority="5592">
      <formula>OR(M$46="",M$46=" ")</formula>
    </cfRule>
    <cfRule type="expression" dxfId="5584" priority="5593">
      <formula>OR(M$46="M",M$46="MADI")</formula>
    </cfRule>
    <cfRule type="expression" dxfId="5583" priority="5594">
      <formula>OR(M$46="D",M$46="DIS")</formula>
    </cfRule>
    <cfRule type="expression" dxfId="5582" priority="5595">
      <formula>OR(M$46="S",M$46="STD")</formula>
    </cfRule>
  </conditionalFormatting>
  <conditionalFormatting sqref="M60">
    <cfRule type="expression" dxfId="5581" priority="5570">
      <formula>(M$46="FS")</formula>
    </cfRule>
    <cfRule type="expression" dxfId="5580" priority="5572">
      <formula>OR(M$46="F",M$46="Fiber")</formula>
    </cfRule>
    <cfRule type="expression" dxfId="5579" priority="5574">
      <formula>OR(M$46="A",M$46="AES")</formula>
    </cfRule>
    <cfRule type="expression" dxfId="5578" priority="5580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77" priority="5581">
      <formula>OR(M$46="",M$46=" ")</formula>
    </cfRule>
    <cfRule type="expression" dxfId="5576" priority="5582">
      <formula>OR(M$46="M",M$46="MADI")</formula>
    </cfRule>
    <cfRule type="expression" dxfId="5575" priority="5583">
      <formula>OR(M$46="D",M$46="DIS")</formula>
    </cfRule>
    <cfRule type="expression" dxfId="5574" priority="5584">
      <formula>OR(M$46="S",M$46="STD")</formula>
    </cfRule>
  </conditionalFormatting>
  <conditionalFormatting sqref="N60">
    <cfRule type="expression" dxfId="5573" priority="5569">
      <formula>OR(M$46="FS")</formula>
    </cfRule>
    <cfRule type="expression" dxfId="5572" priority="5571">
      <formula>OR(M$46="F",M$46="Fiber")</formula>
    </cfRule>
    <cfRule type="expression" dxfId="5571" priority="5573">
      <formula>OR(M$46="A",M$46="AES")</formula>
    </cfRule>
    <cfRule type="expression" dxfId="5570" priority="5575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69" priority="5576">
      <formula>OR(M$46="",M$46=" ")</formula>
    </cfRule>
    <cfRule type="expression" dxfId="5568" priority="5577">
      <formula>OR(M$46="M",M$46="MADI")</formula>
    </cfRule>
    <cfRule type="expression" dxfId="5567" priority="5578">
      <formula>OR(M$46="D",M$46="DIS")</formula>
    </cfRule>
    <cfRule type="expression" dxfId="5566" priority="5579">
      <formula>OR(M$46="S",M$46="STD")</formula>
    </cfRule>
  </conditionalFormatting>
  <conditionalFormatting sqref="M62">
    <cfRule type="expression" dxfId="5565" priority="5554">
      <formula>(M$46="FS")</formula>
    </cfRule>
    <cfRule type="expression" dxfId="5564" priority="5556">
      <formula>OR(M$46="F",M$46="Fiber")</formula>
    </cfRule>
    <cfRule type="expression" dxfId="5563" priority="5558">
      <formula>OR(M$46="A",M$46="AES")</formula>
    </cfRule>
    <cfRule type="expression" dxfId="5562" priority="5564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61" priority="5565">
      <formula>OR(M$46="",M$46=" ")</formula>
    </cfRule>
    <cfRule type="expression" dxfId="5560" priority="5566">
      <formula>OR(M$46="M",M$46="MADI")</formula>
    </cfRule>
    <cfRule type="expression" dxfId="5559" priority="5567">
      <formula>OR(M$46="D",M$46="DIS")</formula>
    </cfRule>
    <cfRule type="expression" dxfId="5558" priority="5568">
      <formula>OR(M$46="S",M$46="STD")</formula>
    </cfRule>
  </conditionalFormatting>
  <conditionalFormatting sqref="N62">
    <cfRule type="expression" dxfId="5557" priority="5553">
      <formula>OR(M$46="FS")</formula>
    </cfRule>
    <cfRule type="expression" dxfId="5556" priority="5555">
      <formula>OR(M$46="F",M$46="Fiber")</formula>
    </cfRule>
    <cfRule type="expression" dxfId="5555" priority="5557">
      <formula>OR(M$46="A",M$46="AES")</formula>
    </cfRule>
    <cfRule type="expression" dxfId="5554" priority="5559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53" priority="5560">
      <formula>OR(M$46="",M$46=" ")</formula>
    </cfRule>
    <cfRule type="expression" dxfId="5552" priority="5561">
      <formula>OR(M$46="M",M$46="MADI")</formula>
    </cfRule>
    <cfRule type="expression" dxfId="5551" priority="5562">
      <formula>OR(M$46="D",M$46="DIS")</formula>
    </cfRule>
    <cfRule type="expression" dxfId="5550" priority="5563">
      <formula>OR(M$46="S",M$46="STD")</formula>
    </cfRule>
  </conditionalFormatting>
  <conditionalFormatting sqref="M47:M64">
    <cfRule type="expression" dxfId="5549" priority="5520">
      <formula>OR(M$46="IPI",M$46="IP in")</formula>
    </cfRule>
    <cfRule type="expression" dxfId="5548" priority="5537">
      <formula>(M$46="FS")</formula>
    </cfRule>
    <cfRule type="expression" dxfId="5547" priority="5540">
      <formula>OR(M$46="F",M$46="Fiber")</formula>
    </cfRule>
    <cfRule type="expression" dxfId="5546" priority="5542">
      <formula>OR(M$46="A",M$46="AES")</formula>
    </cfRule>
    <cfRule type="expression" dxfId="5545" priority="5548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44" priority="5549">
      <formula>OR(M$46="",M$46=" ")</formula>
    </cfRule>
    <cfRule type="expression" dxfId="5543" priority="5550">
      <formula>OR(M$46="M",M$46="MADI")</formula>
    </cfRule>
    <cfRule type="expression" dxfId="5542" priority="5551">
      <formula>OR(M$46="D",M$46="DIS")</formula>
    </cfRule>
    <cfRule type="expression" dxfId="5541" priority="5552">
      <formula>OR(M$46="S",M$46="STD")</formula>
    </cfRule>
  </conditionalFormatting>
  <conditionalFormatting sqref="N47:N64">
    <cfRule type="expression" dxfId="5540" priority="5519">
      <formula>OR(M$46="IPI",M$46="IP in")</formula>
    </cfRule>
    <cfRule type="expression" dxfId="5539" priority="5538">
      <formula>(M$46="FS")</formula>
    </cfRule>
    <cfRule type="expression" dxfId="5538" priority="5539">
      <formula>OR(M$46="F",M$46="Fiber")</formula>
    </cfRule>
    <cfRule type="expression" dxfId="5537" priority="5541">
      <formula>OR(M$46="A",M$46="AES")</formula>
    </cfRule>
    <cfRule type="expression" dxfId="5536" priority="5543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35" priority="5544">
      <formula>OR(M$46="",M$46=" ")</formula>
    </cfRule>
    <cfRule type="expression" dxfId="5534" priority="5545">
      <formula>OR(M$46="M",M$46="MADI")</formula>
    </cfRule>
    <cfRule type="expression" dxfId="5533" priority="5546">
      <formula>OR(M$46="D",M$46="DIS")</formula>
    </cfRule>
    <cfRule type="expression" dxfId="5532" priority="5547">
      <formula>OR(M$46="S",M$46="STD")</formula>
    </cfRule>
  </conditionalFormatting>
  <conditionalFormatting sqref="M64 M62 M60 M58 M56 M54 M52 M50">
    <cfRule type="expression" dxfId="5531" priority="5529">
      <formula>(M$46="FS")</formula>
    </cfRule>
    <cfRule type="expression" dxfId="5530" priority="5530">
      <formula>OR(M$46="F",M$46="Fiber")</formula>
    </cfRule>
    <cfRule type="expression" dxfId="5529" priority="5531">
      <formula>OR(M$46="A",M$46="AES")</formula>
    </cfRule>
    <cfRule type="expression" dxfId="5528" priority="5532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27" priority="5533">
      <formula>OR(M$46="",M$46=" ")</formula>
    </cfRule>
    <cfRule type="expression" dxfId="5526" priority="5534">
      <formula>OR(M$46="M",M$46="MADI")</formula>
    </cfRule>
    <cfRule type="expression" dxfId="5525" priority="5535">
      <formula>OR(M$46="D",M$46="DIS")</formula>
    </cfRule>
    <cfRule type="expression" dxfId="5524" priority="5536">
      <formula>OR(M$46="S",M$46="STD")</formula>
    </cfRule>
  </conditionalFormatting>
  <conditionalFormatting sqref="N64 N62 N60 N58 N56 N54 N52 N50">
    <cfRule type="expression" dxfId="5523" priority="5521">
      <formula>OR(M$46="FS")</formula>
    </cfRule>
    <cfRule type="expression" dxfId="5522" priority="5522">
      <formula>OR(M$46="F",M$46="Fiber")</formula>
    </cfRule>
    <cfRule type="expression" dxfId="5521" priority="5523">
      <formula>OR(M$46="A",M$46="AES")</formula>
    </cfRule>
    <cfRule type="expression" dxfId="5520" priority="5524">
      <formula>AND(M$46&lt;&gt;"FS",M$46&lt;&gt;"F",M$46&lt;&gt;"Fiber",M$46&lt;&gt;"S",M$46&lt;&gt;"STD",M$46&lt;&gt;"A",M$46&lt;&gt;"AES",M$46&lt;&gt;"D",M$46&lt;&gt;"DIS",M$46&lt;&gt;"M",M$46&lt;&gt;"MADI",M$46&lt;&gt;"",M$46&lt;&gt;" ")</formula>
    </cfRule>
    <cfRule type="expression" dxfId="5519" priority="5525">
      <formula>OR(M$46="",M$46=" ")</formula>
    </cfRule>
    <cfRule type="expression" dxfId="5518" priority="5526">
      <formula>OR(M$46="M",M$46="MADI")</formula>
    </cfRule>
    <cfRule type="expression" dxfId="5517" priority="5527">
      <formula>OR(M$46="D",M$46="DIS")</formula>
    </cfRule>
    <cfRule type="expression" dxfId="5516" priority="5528">
      <formula>OR(M$46="S",M$46="STD")</formula>
    </cfRule>
  </conditionalFormatting>
  <conditionalFormatting sqref="K47:K49 K51 K53 K55 K57 K59 K61 K63">
    <cfRule type="expression" dxfId="5515" priority="5504">
      <formula>(K$46="FS")</formula>
    </cfRule>
    <cfRule type="expression" dxfId="5514" priority="5506">
      <formula>OR(K$46="F",K$46="Fiber")</formula>
    </cfRule>
    <cfRule type="expression" dxfId="5513" priority="5508">
      <formula>OR(K$46="A",K$46="AES")</formula>
    </cfRule>
    <cfRule type="expression" dxfId="5512" priority="5514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511" priority="5515">
      <formula>OR(K$46="",K$46=" ")</formula>
    </cfRule>
    <cfRule type="expression" dxfId="5510" priority="5516">
      <formula>OR(K$46="M",K$46="MADI")</formula>
    </cfRule>
    <cfRule type="expression" dxfId="5509" priority="5517">
      <formula>OR(K$46="D",K$46="DIS")</formula>
    </cfRule>
    <cfRule type="expression" dxfId="5508" priority="5518">
      <formula>OR(K$46="S",K$46="STD")</formula>
    </cfRule>
  </conditionalFormatting>
  <conditionalFormatting sqref="L47:L49 L51 L53 L55 L57 L59 L61 L63">
    <cfRule type="expression" dxfId="5507" priority="5503">
      <formula>OR(K$46="FS")</formula>
    </cfRule>
    <cfRule type="expression" dxfId="5506" priority="5505">
      <formula>OR(K$46="F",K$46="Fiber")</formula>
    </cfRule>
    <cfRule type="expression" dxfId="5505" priority="5507">
      <formula>OR(K$46="A",K$46="AES")</formula>
    </cfRule>
    <cfRule type="expression" dxfId="5504" priority="5509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503" priority="5510">
      <formula>OR(K$46="",K$46=" ")</formula>
    </cfRule>
    <cfRule type="expression" dxfId="5502" priority="5511">
      <formula>OR(K$46="M",K$46="MADI")</formula>
    </cfRule>
    <cfRule type="expression" dxfId="5501" priority="5512">
      <formula>OR(K$46="D",K$46="DIS")</formula>
    </cfRule>
    <cfRule type="expression" dxfId="5500" priority="5513">
      <formula>OR(K$46="S",K$46="STD")</formula>
    </cfRule>
  </conditionalFormatting>
  <conditionalFormatting sqref="K50">
    <cfRule type="expression" dxfId="5499" priority="5488">
      <formula>(K$46="FS")</formula>
    </cfRule>
    <cfRule type="expression" dxfId="5498" priority="5490">
      <formula>OR(K$46="F",K$46="Fiber")</formula>
    </cfRule>
    <cfRule type="expression" dxfId="5497" priority="5492">
      <formula>OR(K$46="A",K$46="AES")</formula>
    </cfRule>
    <cfRule type="expression" dxfId="5496" priority="5498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95" priority="5499">
      <formula>OR(K$46="",K$46=" ")</formula>
    </cfRule>
    <cfRule type="expression" dxfId="5494" priority="5500">
      <formula>OR(K$46="M",K$46="MADI")</formula>
    </cfRule>
    <cfRule type="expression" dxfId="5493" priority="5501">
      <formula>OR(K$46="D",K$46="DIS")</formula>
    </cfRule>
    <cfRule type="expression" dxfId="5492" priority="5502">
      <formula>OR(K$46="S",K$46="STD")</formula>
    </cfRule>
  </conditionalFormatting>
  <conditionalFormatting sqref="L50">
    <cfRule type="expression" dxfId="5491" priority="5487">
      <formula>OR(K$46="FS")</formula>
    </cfRule>
    <cfRule type="expression" dxfId="5490" priority="5489">
      <formula>OR(K$46="F",K$46="Fiber")</formula>
    </cfRule>
    <cfRule type="expression" dxfId="5489" priority="5491">
      <formula>OR(K$46="A",K$46="AES")</formula>
    </cfRule>
    <cfRule type="expression" dxfId="5488" priority="5493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87" priority="5494">
      <formula>OR(K$46="",K$46=" ")</formula>
    </cfRule>
    <cfRule type="expression" dxfId="5486" priority="5495">
      <formula>OR(K$46="M",K$46="MADI")</formula>
    </cfRule>
    <cfRule type="expression" dxfId="5485" priority="5496">
      <formula>OR(K$46="D",K$46="DIS")</formula>
    </cfRule>
    <cfRule type="expression" dxfId="5484" priority="5497">
      <formula>OR(K$46="S",K$46="STD")</formula>
    </cfRule>
  </conditionalFormatting>
  <conditionalFormatting sqref="K52">
    <cfRule type="expression" dxfId="5483" priority="5472">
      <formula>(K$46="FS")</formula>
    </cfRule>
    <cfRule type="expression" dxfId="5482" priority="5474">
      <formula>OR(K$46="F",K$46="Fiber")</formula>
    </cfRule>
    <cfRule type="expression" dxfId="5481" priority="5476">
      <formula>OR(K$46="A",K$46="AES")</formula>
    </cfRule>
    <cfRule type="expression" dxfId="5480" priority="5482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79" priority="5483">
      <formula>OR(K$46="",K$46=" ")</formula>
    </cfRule>
    <cfRule type="expression" dxfId="5478" priority="5484">
      <formula>OR(K$46="M",K$46="MADI")</formula>
    </cfRule>
    <cfRule type="expression" dxfId="5477" priority="5485">
      <formula>OR(K$46="D",K$46="DIS")</formula>
    </cfRule>
    <cfRule type="expression" dxfId="5476" priority="5486">
      <formula>OR(K$46="S",K$46="STD")</formula>
    </cfRule>
  </conditionalFormatting>
  <conditionalFormatting sqref="L52">
    <cfRule type="expression" dxfId="5475" priority="5471">
      <formula>OR(K$46="FS")</formula>
    </cfRule>
    <cfRule type="expression" dxfId="5474" priority="5473">
      <formula>OR(K$46="F",K$46="Fiber")</formula>
    </cfRule>
    <cfRule type="expression" dxfId="5473" priority="5475">
      <formula>OR(K$46="A",K$46="AES")</formula>
    </cfRule>
    <cfRule type="expression" dxfId="5472" priority="5477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71" priority="5478">
      <formula>OR(K$46="",K$46=" ")</formula>
    </cfRule>
    <cfRule type="expression" dxfId="5470" priority="5479">
      <formula>OR(K$46="M",K$46="MADI")</formula>
    </cfRule>
    <cfRule type="expression" dxfId="5469" priority="5480">
      <formula>OR(K$46="D",K$46="DIS")</formula>
    </cfRule>
    <cfRule type="expression" dxfId="5468" priority="5481">
      <formula>OR(K$46="S",K$46="STD")</formula>
    </cfRule>
  </conditionalFormatting>
  <conditionalFormatting sqref="K54">
    <cfRule type="expression" dxfId="5467" priority="5456">
      <formula>(K$46="FS")</formula>
    </cfRule>
    <cfRule type="expression" dxfId="5466" priority="5458">
      <formula>OR(K$46="F",K$46="Fiber")</formula>
    </cfRule>
    <cfRule type="expression" dxfId="5465" priority="5460">
      <formula>OR(K$46="A",K$46="AES")</formula>
    </cfRule>
    <cfRule type="expression" dxfId="5464" priority="5466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63" priority="5467">
      <formula>OR(K$46="",K$46=" ")</formula>
    </cfRule>
    <cfRule type="expression" dxfId="5462" priority="5468">
      <formula>OR(K$46="M",K$46="MADI")</formula>
    </cfRule>
    <cfRule type="expression" dxfId="5461" priority="5469">
      <formula>OR(K$46="D",K$46="DIS")</formula>
    </cfRule>
    <cfRule type="expression" dxfId="5460" priority="5470">
      <formula>OR(K$46="S",K$46="STD")</formula>
    </cfRule>
  </conditionalFormatting>
  <conditionalFormatting sqref="L54">
    <cfRule type="expression" dxfId="5459" priority="5455">
      <formula>OR(K$46="FS")</formula>
    </cfRule>
    <cfRule type="expression" dxfId="5458" priority="5457">
      <formula>OR(K$46="F",K$46="Fiber")</formula>
    </cfRule>
    <cfRule type="expression" dxfId="5457" priority="5459">
      <formula>OR(K$46="A",K$46="AES")</formula>
    </cfRule>
    <cfRule type="expression" dxfId="5456" priority="5461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55" priority="5462">
      <formula>OR(K$46="",K$46=" ")</formula>
    </cfRule>
    <cfRule type="expression" dxfId="5454" priority="5463">
      <formula>OR(K$46="M",K$46="MADI")</formula>
    </cfRule>
    <cfRule type="expression" dxfId="5453" priority="5464">
      <formula>OR(K$46="D",K$46="DIS")</formula>
    </cfRule>
    <cfRule type="expression" dxfId="5452" priority="5465">
      <formula>OR(K$46="S",K$46="STD")</formula>
    </cfRule>
  </conditionalFormatting>
  <conditionalFormatting sqref="K56">
    <cfRule type="expression" dxfId="5451" priority="5440">
      <formula>(K$46="FS")</formula>
    </cfRule>
    <cfRule type="expression" dxfId="5450" priority="5442">
      <formula>OR(K$46="F",K$46="Fiber")</formula>
    </cfRule>
    <cfRule type="expression" dxfId="5449" priority="5444">
      <formula>OR(K$46="A",K$46="AES")</formula>
    </cfRule>
    <cfRule type="expression" dxfId="5448" priority="5450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47" priority="5451">
      <formula>OR(K$46="",K$46=" ")</formula>
    </cfRule>
    <cfRule type="expression" dxfId="5446" priority="5452">
      <formula>OR(K$46="M",K$46="MADI")</formula>
    </cfRule>
    <cfRule type="expression" dxfId="5445" priority="5453">
      <formula>OR(K$46="D",K$46="DIS")</formula>
    </cfRule>
    <cfRule type="expression" dxfId="5444" priority="5454">
      <formula>OR(K$46="S",K$46="STD")</formula>
    </cfRule>
  </conditionalFormatting>
  <conditionalFormatting sqref="L56">
    <cfRule type="expression" dxfId="5443" priority="5439">
      <formula>OR(K$46="FS")</formula>
    </cfRule>
    <cfRule type="expression" dxfId="5442" priority="5441">
      <formula>OR(K$46="F",K$46="Fiber")</formula>
    </cfRule>
    <cfRule type="expression" dxfId="5441" priority="5443">
      <formula>OR(K$46="A",K$46="AES")</formula>
    </cfRule>
    <cfRule type="expression" dxfId="5440" priority="5445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39" priority="5446">
      <formula>OR(K$46="",K$46=" ")</formula>
    </cfRule>
    <cfRule type="expression" dxfId="5438" priority="5447">
      <formula>OR(K$46="M",K$46="MADI")</formula>
    </cfRule>
    <cfRule type="expression" dxfId="5437" priority="5448">
      <formula>OR(K$46="D",K$46="DIS")</formula>
    </cfRule>
    <cfRule type="expression" dxfId="5436" priority="5449">
      <formula>OR(K$46="S",K$46="STD")</formula>
    </cfRule>
  </conditionalFormatting>
  <conditionalFormatting sqref="K58">
    <cfRule type="expression" dxfId="5435" priority="5424">
      <formula>(K$46="FS")</formula>
    </cfRule>
    <cfRule type="expression" dxfId="5434" priority="5426">
      <formula>OR(K$46="F",K$46="Fiber")</formula>
    </cfRule>
    <cfRule type="expression" dxfId="5433" priority="5428">
      <formula>OR(K$46="A",K$46="AES")</formula>
    </cfRule>
    <cfRule type="expression" dxfId="5432" priority="5434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31" priority="5435">
      <formula>OR(K$46="",K$46=" ")</formula>
    </cfRule>
    <cfRule type="expression" dxfId="5430" priority="5436">
      <formula>OR(K$46="M",K$46="MADI")</formula>
    </cfRule>
    <cfRule type="expression" dxfId="5429" priority="5437">
      <formula>OR(K$46="D",K$46="DIS")</formula>
    </cfRule>
    <cfRule type="expression" dxfId="5428" priority="5438">
      <formula>OR(K$46="S",K$46="STD")</formula>
    </cfRule>
  </conditionalFormatting>
  <conditionalFormatting sqref="L58">
    <cfRule type="expression" dxfId="5427" priority="5423">
      <formula>OR(K$46="FS")</formula>
    </cfRule>
    <cfRule type="expression" dxfId="5426" priority="5425">
      <formula>OR(K$46="F",K$46="Fiber")</formula>
    </cfRule>
    <cfRule type="expression" dxfId="5425" priority="5427">
      <formula>OR(K$46="A",K$46="AES")</formula>
    </cfRule>
    <cfRule type="expression" dxfId="5424" priority="5429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23" priority="5430">
      <formula>OR(K$46="",K$46=" ")</formula>
    </cfRule>
    <cfRule type="expression" dxfId="5422" priority="5431">
      <formula>OR(K$46="M",K$46="MADI")</formula>
    </cfRule>
    <cfRule type="expression" dxfId="5421" priority="5432">
      <formula>OR(K$46="D",K$46="DIS")</formula>
    </cfRule>
    <cfRule type="expression" dxfId="5420" priority="5433">
      <formula>OR(K$46="S",K$46="STD")</formula>
    </cfRule>
  </conditionalFormatting>
  <conditionalFormatting sqref="K60">
    <cfRule type="expression" dxfId="5419" priority="5408">
      <formula>(K$46="FS")</formula>
    </cfRule>
    <cfRule type="expression" dxfId="5418" priority="5410">
      <formula>OR(K$46="F",K$46="Fiber")</formula>
    </cfRule>
    <cfRule type="expression" dxfId="5417" priority="5412">
      <formula>OR(K$46="A",K$46="AES")</formula>
    </cfRule>
    <cfRule type="expression" dxfId="5416" priority="5418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15" priority="5419">
      <formula>OR(K$46="",K$46=" ")</formula>
    </cfRule>
    <cfRule type="expression" dxfId="5414" priority="5420">
      <formula>OR(K$46="M",K$46="MADI")</formula>
    </cfRule>
    <cfRule type="expression" dxfId="5413" priority="5421">
      <formula>OR(K$46="D",K$46="DIS")</formula>
    </cfRule>
    <cfRule type="expression" dxfId="5412" priority="5422">
      <formula>OR(K$46="S",K$46="STD")</formula>
    </cfRule>
  </conditionalFormatting>
  <conditionalFormatting sqref="L60">
    <cfRule type="expression" dxfId="5411" priority="5407">
      <formula>OR(K$46="FS")</formula>
    </cfRule>
    <cfRule type="expression" dxfId="5410" priority="5409">
      <formula>OR(K$46="F",K$46="Fiber")</formula>
    </cfRule>
    <cfRule type="expression" dxfId="5409" priority="5411">
      <formula>OR(K$46="A",K$46="AES")</formula>
    </cfRule>
    <cfRule type="expression" dxfId="5408" priority="5413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407" priority="5414">
      <formula>OR(K$46="",K$46=" ")</formula>
    </cfRule>
    <cfRule type="expression" dxfId="5406" priority="5415">
      <formula>OR(K$46="M",K$46="MADI")</formula>
    </cfRule>
    <cfRule type="expression" dxfId="5405" priority="5416">
      <formula>OR(K$46="D",K$46="DIS")</formula>
    </cfRule>
    <cfRule type="expression" dxfId="5404" priority="5417">
      <formula>OR(K$46="S",K$46="STD")</formula>
    </cfRule>
  </conditionalFormatting>
  <conditionalFormatting sqref="K62">
    <cfRule type="expression" dxfId="5403" priority="5392">
      <formula>(K$46="FS")</formula>
    </cfRule>
    <cfRule type="expression" dxfId="5402" priority="5394">
      <formula>OR(K$46="F",K$46="Fiber")</formula>
    </cfRule>
    <cfRule type="expression" dxfId="5401" priority="5396">
      <formula>OR(K$46="A",K$46="AES")</formula>
    </cfRule>
    <cfRule type="expression" dxfId="5400" priority="5402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399" priority="5403">
      <formula>OR(K$46="",K$46=" ")</formula>
    </cfRule>
    <cfRule type="expression" dxfId="5398" priority="5404">
      <formula>OR(K$46="M",K$46="MADI")</formula>
    </cfRule>
    <cfRule type="expression" dxfId="5397" priority="5405">
      <formula>OR(K$46="D",K$46="DIS")</formula>
    </cfRule>
    <cfRule type="expression" dxfId="5396" priority="5406">
      <formula>OR(K$46="S",K$46="STD")</formula>
    </cfRule>
  </conditionalFormatting>
  <conditionalFormatting sqref="L62">
    <cfRule type="expression" dxfId="5395" priority="5391">
      <formula>OR(K$46="FS")</formula>
    </cfRule>
    <cfRule type="expression" dxfId="5394" priority="5393">
      <formula>OR(K$46="F",K$46="Fiber")</formula>
    </cfRule>
    <cfRule type="expression" dxfId="5393" priority="5395">
      <formula>OR(K$46="A",K$46="AES")</formula>
    </cfRule>
    <cfRule type="expression" dxfId="5392" priority="5397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391" priority="5398">
      <formula>OR(K$46="",K$46=" ")</formula>
    </cfRule>
    <cfRule type="expression" dxfId="5390" priority="5399">
      <formula>OR(K$46="M",K$46="MADI")</formula>
    </cfRule>
    <cfRule type="expression" dxfId="5389" priority="5400">
      <formula>OR(K$46="D",K$46="DIS")</formula>
    </cfRule>
    <cfRule type="expression" dxfId="5388" priority="5401">
      <formula>OR(K$46="S",K$46="STD")</formula>
    </cfRule>
  </conditionalFormatting>
  <conditionalFormatting sqref="K47:K64">
    <cfRule type="expression" dxfId="5387" priority="5358">
      <formula>OR(K$46="IPI",K$46="IP in")</formula>
    </cfRule>
    <cfRule type="expression" dxfId="5386" priority="5375">
      <formula>(K$46="FS")</formula>
    </cfRule>
    <cfRule type="expression" dxfId="5385" priority="5378">
      <formula>OR(K$46="F",K$46="Fiber")</formula>
    </cfRule>
    <cfRule type="expression" dxfId="5384" priority="5380">
      <formula>OR(K$46="A",K$46="AES")</formula>
    </cfRule>
    <cfRule type="expression" dxfId="5383" priority="5386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382" priority="5387">
      <formula>OR(K$46="",K$46=" ")</formula>
    </cfRule>
    <cfRule type="expression" dxfId="5381" priority="5388">
      <formula>OR(K$46="M",K$46="MADI")</formula>
    </cfRule>
    <cfRule type="expression" dxfId="5380" priority="5389">
      <formula>OR(K$46="D",K$46="DIS")</formula>
    </cfRule>
    <cfRule type="expression" dxfId="5379" priority="5390">
      <formula>OR(K$46="S",K$46="STD")</formula>
    </cfRule>
  </conditionalFormatting>
  <conditionalFormatting sqref="L47:L64">
    <cfRule type="expression" dxfId="5378" priority="5357">
      <formula>OR(K$46="IPI",K$46="IP in")</formula>
    </cfRule>
    <cfRule type="expression" dxfId="5377" priority="5376">
      <formula>(K$46="FS")</formula>
    </cfRule>
    <cfRule type="expression" dxfId="5376" priority="5377">
      <formula>OR(K$46="F",K$46="Fiber")</formula>
    </cfRule>
    <cfRule type="expression" dxfId="5375" priority="5379">
      <formula>OR(K$46="A",K$46="AES")</formula>
    </cfRule>
    <cfRule type="expression" dxfId="5374" priority="5381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373" priority="5382">
      <formula>OR(K$46="",K$46=" ")</formula>
    </cfRule>
    <cfRule type="expression" dxfId="5372" priority="5383">
      <formula>OR(K$46="M",K$46="MADI")</formula>
    </cfRule>
    <cfRule type="expression" dxfId="5371" priority="5384">
      <formula>OR(K$46="D",K$46="DIS")</formula>
    </cfRule>
    <cfRule type="expression" dxfId="5370" priority="5385">
      <formula>OR(K$46="S",K$46="STD")</formula>
    </cfRule>
  </conditionalFormatting>
  <conditionalFormatting sqref="K64 K62 K60 K58 K56 K54 K52 K50">
    <cfRule type="expression" dxfId="5369" priority="5367">
      <formula>(K$46="FS")</formula>
    </cfRule>
    <cfRule type="expression" dxfId="5368" priority="5368">
      <formula>OR(K$46="F",K$46="Fiber")</formula>
    </cfRule>
    <cfRule type="expression" dxfId="5367" priority="5369">
      <formula>OR(K$46="A",K$46="AES")</formula>
    </cfRule>
    <cfRule type="expression" dxfId="5366" priority="5370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365" priority="5371">
      <formula>OR(K$46="",K$46=" ")</formula>
    </cfRule>
    <cfRule type="expression" dxfId="5364" priority="5372">
      <formula>OR(K$46="M",K$46="MADI")</formula>
    </cfRule>
    <cfRule type="expression" dxfId="5363" priority="5373">
      <formula>OR(K$46="D",K$46="DIS")</formula>
    </cfRule>
    <cfRule type="expression" dxfId="5362" priority="5374">
      <formula>OR(K$46="S",K$46="STD")</formula>
    </cfRule>
  </conditionalFormatting>
  <conditionalFormatting sqref="L64 L62 L60 L58 L56 L54 L52 L50">
    <cfRule type="expression" dxfId="5361" priority="5359">
      <formula>OR(K$46="FS")</formula>
    </cfRule>
    <cfRule type="expression" dxfId="5360" priority="5360">
      <formula>OR(K$46="F",K$46="Fiber")</formula>
    </cfRule>
    <cfRule type="expression" dxfId="5359" priority="5361">
      <formula>OR(K$46="A",K$46="AES")</formula>
    </cfRule>
    <cfRule type="expression" dxfId="5358" priority="5362">
      <formula>AND(K$46&lt;&gt;"FS",K$46&lt;&gt;"F",K$46&lt;&gt;"Fiber",K$46&lt;&gt;"S",K$46&lt;&gt;"STD",K$46&lt;&gt;"A",K$46&lt;&gt;"AES",K$46&lt;&gt;"D",K$46&lt;&gt;"DIS",K$46&lt;&gt;"M",K$46&lt;&gt;"MADI",K$46&lt;&gt;"",K$46&lt;&gt;" ")</formula>
    </cfRule>
    <cfRule type="expression" dxfId="5357" priority="5363">
      <formula>OR(K$46="",K$46=" ")</formula>
    </cfRule>
    <cfRule type="expression" dxfId="5356" priority="5364">
      <formula>OR(K$46="M",K$46="MADI")</formula>
    </cfRule>
    <cfRule type="expression" dxfId="5355" priority="5365">
      <formula>OR(K$46="D",K$46="DIS")</formula>
    </cfRule>
    <cfRule type="expression" dxfId="5354" priority="5366">
      <formula>OR(K$46="S",K$46="STD")</formula>
    </cfRule>
  </conditionalFormatting>
  <conditionalFormatting sqref="I47:I49 I51 I53 I55 I57 I59 I61 I63">
    <cfRule type="expression" dxfId="5353" priority="5342">
      <formula>(I$46="FS")</formula>
    </cfRule>
    <cfRule type="expression" dxfId="5352" priority="5344">
      <formula>OR(I$46="F",I$46="Fiber")</formula>
    </cfRule>
    <cfRule type="expression" dxfId="5351" priority="5346">
      <formula>OR(I$46="A",I$46="AES")</formula>
    </cfRule>
    <cfRule type="expression" dxfId="5350" priority="5352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49" priority="5353">
      <formula>OR(I$46="",I$46=" ")</formula>
    </cfRule>
    <cfRule type="expression" dxfId="5348" priority="5354">
      <formula>OR(I$46="M",I$46="MADI")</formula>
    </cfRule>
    <cfRule type="expression" dxfId="5347" priority="5355">
      <formula>OR(I$46="D",I$46="DIS")</formula>
    </cfRule>
    <cfRule type="expression" dxfId="5346" priority="5356">
      <formula>OR(I$46="S",I$46="STD")</formula>
    </cfRule>
  </conditionalFormatting>
  <conditionalFormatting sqref="J47:J49 J51 J53 J55 J57 J59 J61 J63">
    <cfRule type="expression" dxfId="5345" priority="5341">
      <formula>OR(I$46="FS")</formula>
    </cfRule>
    <cfRule type="expression" dxfId="5344" priority="5343">
      <formula>OR(I$46="F",I$46="Fiber")</formula>
    </cfRule>
    <cfRule type="expression" dxfId="5343" priority="5345">
      <formula>OR(I$46="A",I$46="AES")</formula>
    </cfRule>
    <cfRule type="expression" dxfId="5342" priority="5347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41" priority="5348">
      <formula>OR(I$46="",I$46=" ")</formula>
    </cfRule>
    <cfRule type="expression" dxfId="5340" priority="5349">
      <formula>OR(I$46="M",I$46="MADI")</formula>
    </cfRule>
    <cfRule type="expression" dxfId="5339" priority="5350">
      <formula>OR(I$46="D",I$46="DIS")</formula>
    </cfRule>
    <cfRule type="expression" dxfId="5338" priority="5351">
      <formula>OR(I$46="S",I$46="STD")</formula>
    </cfRule>
  </conditionalFormatting>
  <conditionalFormatting sqref="I50">
    <cfRule type="expression" dxfId="5337" priority="5326">
      <formula>(I$46="FS")</formula>
    </cfRule>
    <cfRule type="expression" dxfId="5336" priority="5328">
      <formula>OR(I$46="F",I$46="Fiber")</formula>
    </cfRule>
    <cfRule type="expression" dxfId="5335" priority="5330">
      <formula>OR(I$46="A",I$46="AES")</formula>
    </cfRule>
    <cfRule type="expression" dxfId="5334" priority="5336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33" priority="5337">
      <formula>OR(I$46="",I$46=" ")</formula>
    </cfRule>
    <cfRule type="expression" dxfId="5332" priority="5338">
      <formula>OR(I$46="M",I$46="MADI")</formula>
    </cfRule>
    <cfRule type="expression" dxfId="5331" priority="5339">
      <formula>OR(I$46="D",I$46="DIS")</formula>
    </cfRule>
    <cfRule type="expression" dxfId="5330" priority="5340">
      <formula>OR(I$46="S",I$46="STD")</formula>
    </cfRule>
  </conditionalFormatting>
  <conditionalFormatting sqref="J50">
    <cfRule type="expression" dxfId="5329" priority="5325">
      <formula>OR(I$46="FS")</formula>
    </cfRule>
    <cfRule type="expression" dxfId="5328" priority="5327">
      <formula>OR(I$46="F",I$46="Fiber")</formula>
    </cfRule>
    <cfRule type="expression" dxfId="5327" priority="5329">
      <formula>OR(I$46="A",I$46="AES")</formula>
    </cfRule>
    <cfRule type="expression" dxfId="5326" priority="5331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25" priority="5332">
      <formula>OR(I$46="",I$46=" ")</formula>
    </cfRule>
    <cfRule type="expression" dxfId="5324" priority="5333">
      <formula>OR(I$46="M",I$46="MADI")</formula>
    </cfRule>
    <cfRule type="expression" dxfId="5323" priority="5334">
      <formula>OR(I$46="D",I$46="DIS")</formula>
    </cfRule>
    <cfRule type="expression" dxfId="5322" priority="5335">
      <formula>OR(I$46="S",I$46="STD")</formula>
    </cfRule>
  </conditionalFormatting>
  <conditionalFormatting sqref="I52">
    <cfRule type="expression" dxfId="5321" priority="5310">
      <formula>(I$46="FS")</formula>
    </cfRule>
    <cfRule type="expression" dxfId="5320" priority="5312">
      <formula>OR(I$46="F",I$46="Fiber")</formula>
    </cfRule>
    <cfRule type="expression" dxfId="5319" priority="5314">
      <formula>OR(I$46="A",I$46="AES")</formula>
    </cfRule>
    <cfRule type="expression" dxfId="5318" priority="5320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17" priority="5321">
      <formula>OR(I$46="",I$46=" ")</formula>
    </cfRule>
    <cfRule type="expression" dxfId="5316" priority="5322">
      <formula>OR(I$46="M",I$46="MADI")</formula>
    </cfRule>
    <cfRule type="expression" dxfId="5315" priority="5323">
      <formula>OR(I$46="D",I$46="DIS")</formula>
    </cfRule>
    <cfRule type="expression" dxfId="5314" priority="5324">
      <formula>OR(I$46="S",I$46="STD")</formula>
    </cfRule>
  </conditionalFormatting>
  <conditionalFormatting sqref="J52">
    <cfRule type="expression" dxfId="5313" priority="5309">
      <formula>OR(I$46="FS")</formula>
    </cfRule>
    <cfRule type="expression" dxfId="5312" priority="5311">
      <formula>OR(I$46="F",I$46="Fiber")</formula>
    </cfRule>
    <cfRule type="expression" dxfId="5311" priority="5313">
      <formula>OR(I$46="A",I$46="AES")</formula>
    </cfRule>
    <cfRule type="expression" dxfId="5310" priority="5315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09" priority="5316">
      <formula>OR(I$46="",I$46=" ")</formula>
    </cfRule>
    <cfRule type="expression" dxfId="5308" priority="5317">
      <formula>OR(I$46="M",I$46="MADI")</formula>
    </cfRule>
    <cfRule type="expression" dxfId="5307" priority="5318">
      <formula>OR(I$46="D",I$46="DIS")</formula>
    </cfRule>
    <cfRule type="expression" dxfId="5306" priority="5319">
      <formula>OR(I$46="S",I$46="STD")</formula>
    </cfRule>
  </conditionalFormatting>
  <conditionalFormatting sqref="I54">
    <cfRule type="expression" dxfId="5305" priority="5294">
      <formula>(I$46="FS")</formula>
    </cfRule>
    <cfRule type="expression" dxfId="5304" priority="5296">
      <formula>OR(I$46="F",I$46="Fiber")</formula>
    </cfRule>
    <cfRule type="expression" dxfId="5303" priority="5298">
      <formula>OR(I$46="A",I$46="AES")</formula>
    </cfRule>
    <cfRule type="expression" dxfId="5302" priority="5304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301" priority="5305">
      <formula>OR(I$46="",I$46=" ")</formula>
    </cfRule>
    <cfRule type="expression" dxfId="5300" priority="5306">
      <formula>OR(I$46="M",I$46="MADI")</formula>
    </cfRule>
    <cfRule type="expression" dxfId="5299" priority="5307">
      <formula>OR(I$46="D",I$46="DIS")</formula>
    </cfRule>
    <cfRule type="expression" dxfId="5298" priority="5308">
      <formula>OR(I$46="S",I$46="STD")</formula>
    </cfRule>
  </conditionalFormatting>
  <conditionalFormatting sqref="J54">
    <cfRule type="expression" dxfId="5297" priority="5293">
      <formula>OR(I$46="FS")</formula>
    </cfRule>
    <cfRule type="expression" dxfId="5296" priority="5295">
      <formula>OR(I$46="F",I$46="Fiber")</formula>
    </cfRule>
    <cfRule type="expression" dxfId="5295" priority="5297">
      <formula>OR(I$46="A",I$46="AES")</formula>
    </cfRule>
    <cfRule type="expression" dxfId="5294" priority="5299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93" priority="5300">
      <formula>OR(I$46="",I$46=" ")</formula>
    </cfRule>
    <cfRule type="expression" dxfId="5292" priority="5301">
      <formula>OR(I$46="M",I$46="MADI")</formula>
    </cfRule>
    <cfRule type="expression" dxfId="5291" priority="5302">
      <formula>OR(I$46="D",I$46="DIS")</formula>
    </cfRule>
    <cfRule type="expression" dxfId="5290" priority="5303">
      <formula>OR(I$46="S",I$46="STD")</formula>
    </cfRule>
  </conditionalFormatting>
  <conditionalFormatting sqref="I56">
    <cfRule type="expression" dxfId="5289" priority="5278">
      <formula>(I$46="FS")</formula>
    </cfRule>
    <cfRule type="expression" dxfId="5288" priority="5280">
      <formula>OR(I$46="F",I$46="Fiber")</formula>
    </cfRule>
    <cfRule type="expression" dxfId="5287" priority="5282">
      <formula>OR(I$46="A",I$46="AES")</formula>
    </cfRule>
    <cfRule type="expression" dxfId="5286" priority="5288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85" priority="5289">
      <formula>OR(I$46="",I$46=" ")</formula>
    </cfRule>
    <cfRule type="expression" dxfId="5284" priority="5290">
      <formula>OR(I$46="M",I$46="MADI")</formula>
    </cfRule>
    <cfRule type="expression" dxfId="5283" priority="5291">
      <formula>OR(I$46="D",I$46="DIS")</formula>
    </cfRule>
    <cfRule type="expression" dxfId="5282" priority="5292">
      <formula>OR(I$46="S",I$46="STD")</formula>
    </cfRule>
  </conditionalFormatting>
  <conditionalFormatting sqref="J56">
    <cfRule type="expression" dxfId="5281" priority="5277">
      <formula>OR(I$46="FS")</formula>
    </cfRule>
    <cfRule type="expression" dxfId="5280" priority="5279">
      <formula>OR(I$46="F",I$46="Fiber")</formula>
    </cfRule>
    <cfRule type="expression" dxfId="5279" priority="5281">
      <formula>OR(I$46="A",I$46="AES")</formula>
    </cfRule>
    <cfRule type="expression" dxfId="5278" priority="5283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77" priority="5284">
      <formula>OR(I$46="",I$46=" ")</formula>
    </cfRule>
    <cfRule type="expression" dxfId="5276" priority="5285">
      <formula>OR(I$46="M",I$46="MADI")</formula>
    </cfRule>
    <cfRule type="expression" dxfId="5275" priority="5286">
      <formula>OR(I$46="D",I$46="DIS")</formula>
    </cfRule>
    <cfRule type="expression" dxfId="5274" priority="5287">
      <formula>OR(I$46="S",I$46="STD")</formula>
    </cfRule>
  </conditionalFormatting>
  <conditionalFormatting sqref="I58">
    <cfRule type="expression" dxfId="5273" priority="5262">
      <formula>(I$46="FS")</formula>
    </cfRule>
    <cfRule type="expression" dxfId="5272" priority="5264">
      <formula>OR(I$46="F",I$46="Fiber")</formula>
    </cfRule>
    <cfRule type="expression" dxfId="5271" priority="5266">
      <formula>OR(I$46="A",I$46="AES")</formula>
    </cfRule>
    <cfRule type="expression" dxfId="5270" priority="5272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69" priority="5273">
      <formula>OR(I$46="",I$46=" ")</formula>
    </cfRule>
    <cfRule type="expression" dxfId="5268" priority="5274">
      <formula>OR(I$46="M",I$46="MADI")</formula>
    </cfRule>
    <cfRule type="expression" dxfId="5267" priority="5275">
      <formula>OR(I$46="D",I$46="DIS")</formula>
    </cfRule>
    <cfRule type="expression" dxfId="5266" priority="5276">
      <formula>OR(I$46="S",I$46="STD")</formula>
    </cfRule>
  </conditionalFormatting>
  <conditionalFormatting sqref="J58">
    <cfRule type="expression" dxfId="5265" priority="5261">
      <formula>OR(I$46="FS")</formula>
    </cfRule>
    <cfRule type="expression" dxfId="5264" priority="5263">
      <formula>OR(I$46="F",I$46="Fiber")</formula>
    </cfRule>
    <cfRule type="expression" dxfId="5263" priority="5265">
      <formula>OR(I$46="A",I$46="AES")</formula>
    </cfRule>
    <cfRule type="expression" dxfId="5262" priority="5267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61" priority="5268">
      <formula>OR(I$46="",I$46=" ")</formula>
    </cfRule>
    <cfRule type="expression" dxfId="5260" priority="5269">
      <formula>OR(I$46="M",I$46="MADI")</formula>
    </cfRule>
    <cfRule type="expression" dxfId="5259" priority="5270">
      <formula>OR(I$46="D",I$46="DIS")</formula>
    </cfRule>
    <cfRule type="expression" dxfId="5258" priority="5271">
      <formula>OR(I$46="S",I$46="STD")</formula>
    </cfRule>
  </conditionalFormatting>
  <conditionalFormatting sqref="I60">
    <cfRule type="expression" dxfId="5257" priority="5246">
      <formula>(I$46="FS")</formula>
    </cfRule>
    <cfRule type="expression" dxfId="5256" priority="5248">
      <formula>OR(I$46="F",I$46="Fiber")</formula>
    </cfRule>
    <cfRule type="expression" dxfId="5255" priority="5250">
      <formula>OR(I$46="A",I$46="AES")</formula>
    </cfRule>
    <cfRule type="expression" dxfId="5254" priority="5256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53" priority="5257">
      <formula>OR(I$46="",I$46=" ")</formula>
    </cfRule>
    <cfRule type="expression" dxfId="5252" priority="5258">
      <formula>OR(I$46="M",I$46="MADI")</formula>
    </cfRule>
    <cfRule type="expression" dxfId="5251" priority="5259">
      <formula>OR(I$46="D",I$46="DIS")</formula>
    </cfRule>
    <cfRule type="expression" dxfId="5250" priority="5260">
      <formula>OR(I$46="S",I$46="STD")</formula>
    </cfRule>
  </conditionalFormatting>
  <conditionalFormatting sqref="J60">
    <cfRule type="expression" dxfId="5249" priority="5245">
      <formula>OR(I$46="FS")</formula>
    </cfRule>
    <cfRule type="expression" dxfId="5248" priority="5247">
      <formula>OR(I$46="F",I$46="Fiber")</formula>
    </cfRule>
    <cfRule type="expression" dxfId="5247" priority="5249">
      <formula>OR(I$46="A",I$46="AES")</formula>
    </cfRule>
    <cfRule type="expression" dxfId="5246" priority="5251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45" priority="5252">
      <formula>OR(I$46="",I$46=" ")</formula>
    </cfRule>
    <cfRule type="expression" dxfId="5244" priority="5253">
      <formula>OR(I$46="M",I$46="MADI")</formula>
    </cfRule>
    <cfRule type="expression" dxfId="5243" priority="5254">
      <formula>OR(I$46="D",I$46="DIS")</formula>
    </cfRule>
    <cfRule type="expression" dxfId="5242" priority="5255">
      <formula>OR(I$46="S",I$46="STD")</formula>
    </cfRule>
  </conditionalFormatting>
  <conditionalFormatting sqref="I62">
    <cfRule type="expression" dxfId="5241" priority="5230">
      <formula>(I$46="FS")</formula>
    </cfRule>
    <cfRule type="expression" dxfId="5240" priority="5232">
      <formula>OR(I$46="F",I$46="Fiber")</formula>
    </cfRule>
    <cfRule type="expression" dxfId="5239" priority="5234">
      <formula>OR(I$46="A",I$46="AES")</formula>
    </cfRule>
    <cfRule type="expression" dxfId="5238" priority="5240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37" priority="5241">
      <formula>OR(I$46="",I$46=" ")</formula>
    </cfRule>
    <cfRule type="expression" dxfId="5236" priority="5242">
      <formula>OR(I$46="M",I$46="MADI")</formula>
    </cfRule>
    <cfRule type="expression" dxfId="5235" priority="5243">
      <formula>OR(I$46="D",I$46="DIS")</formula>
    </cfRule>
    <cfRule type="expression" dxfId="5234" priority="5244">
      <formula>OR(I$46="S",I$46="STD")</formula>
    </cfRule>
  </conditionalFormatting>
  <conditionalFormatting sqref="J62">
    <cfRule type="expression" dxfId="5233" priority="5229">
      <formula>OR(I$46="FS")</formula>
    </cfRule>
    <cfRule type="expression" dxfId="5232" priority="5231">
      <formula>OR(I$46="F",I$46="Fiber")</formula>
    </cfRule>
    <cfRule type="expression" dxfId="5231" priority="5233">
      <formula>OR(I$46="A",I$46="AES")</formula>
    </cfRule>
    <cfRule type="expression" dxfId="5230" priority="5235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29" priority="5236">
      <formula>OR(I$46="",I$46=" ")</formula>
    </cfRule>
    <cfRule type="expression" dxfId="5228" priority="5237">
      <formula>OR(I$46="M",I$46="MADI")</formula>
    </cfRule>
    <cfRule type="expression" dxfId="5227" priority="5238">
      <formula>OR(I$46="D",I$46="DIS")</formula>
    </cfRule>
    <cfRule type="expression" dxfId="5226" priority="5239">
      <formula>OR(I$46="S",I$46="STD")</formula>
    </cfRule>
  </conditionalFormatting>
  <conditionalFormatting sqref="I47:I64">
    <cfRule type="expression" dxfId="5225" priority="5196">
      <formula>OR(I$46="IPI",I$46="IP in")</formula>
    </cfRule>
    <cfRule type="expression" dxfId="5224" priority="5213">
      <formula>(I$46="FS")</formula>
    </cfRule>
    <cfRule type="expression" dxfId="5223" priority="5216">
      <formula>OR(I$46="F",I$46="Fiber")</formula>
    </cfRule>
    <cfRule type="expression" dxfId="5222" priority="5218">
      <formula>OR(I$46="A",I$46="AES")</formula>
    </cfRule>
    <cfRule type="expression" dxfId="5221" priority="5224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20" priority="5225">
      <formula>OR(I$46="",I$46=" ")</formula>
    </cfRule>
    <cfRule type="expression" dxfId="5219" priority="5226">
      <formula>OR(I$46="M",I$46="MADI")</formula>
    </cfRule>
    <cfRule type="expression" dxfId="5218" priority="5227">
      <formula>OR(I$46="D",I$46="DIS")</formula>
    </cfRule>
    <cfRule type="expression" dxfId="5217" priority="5228">
      <formula>OR(I$46="S",I$46="STD")</formula>
    </cfRule>
  </conditionalFormatting>
  <conditionalFormatting sqref="J47:J64">
    <cfRule type="expression" dxfId="5216" priority="5195">
      <formula>OR(I$46="IPI",I$46="IP in")</formula>
    </cfRule>
    <cfRule type="expression" dxfId="5215" priority="5214">
      <formula>(I$46="FS")</formula>
    </cfRule>
    <cfRule type="expression" dxfId="5214" priority="5215">
      <formula>OR(I$46="F",I$46="Fiber")</formula>
    </cfRule>
    <cfRule type="expression" dxfId="5213" priority="5217">
      <formula>OR(I$46="A",I$46="AES")</formula>
    </cfRule>
    <cfRule type="expression" dxfId="5212" priority="5219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11" priority="5220">
      <formula>OR(I$46="",I$46=" ")</formula>
    </cfRule>
    <cfRule type="expression" dxfId="5210" priority="5221">
      <formula>OR(I$46="M",I$46="MADI")</formula>
    </cfRule>
    <cfRule type="expression" dxfId="5209" priority="5222">
      <formula>OR(I$46="D",I$46="DIS")</formula>
    </cfRule>
    <cfRule type="expression" dxfId="5208" priority="5223">
      <formula>OR(I$46="S",I$46="STD")</formula>
    </cfRule>
  </conditionalFormatting>
  <conditionalFormatting sqref="I64 I62 I60 I58 I56 I54 I52 I50">
    <cfRule type="expression" dxfId="5207" priority="5205">
      <formula>(I$46="FS")</formula>
    </cfRule>
    <cfRule type="expression" dxfId="5206" priority="5206">
      <formula>OR(I$46="F",I$46="Fiber")</formula>
    </cfRule>
    <cfRule type="expression" dxfId="5205" priority="5207">
      <formula>OR(I$46="A",I$46="AES")</formula>
    </cfRule>
    <cfRule type="expression" dxfId="5204" priority="5208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203" priority="5209">
      <formula>OR(I$46="",I$46=" ")</formula>
    </cfRule>
    <cfRule type="expression" dxfId="5202" priority="5210">
      <formula>OR(I$46="M",I$46="MADI")</formula>
    </cfRule>
    <cfRule type="expression" dxfId="5201" priority="5211">
      <formula>OR(I$46="D",I$46="DIS")</formula>
    </cfRule>
    <cfRule type="expression" dxfId="5200" priority="5212">
      <formula>OR(I$46="S",I$46="STD")</formula>
    </cfRule>
  </conditionalFormatting>
  <conditionalFormatting sqref="J64 J62 J60 J58 J56 J54 J52 J50">
    <cfRule type="expression" dxfId="5199" priority="5197">
      <formula>OR(I$46="FS")</formula>
    </cfRule>
    <cfRule type="expression" dxfId="5198" priority="5198">
      <formula>OR(I$46="F",I$46="Fiber")</formula>
    </cfRule>
    <cfRule type="expression" dxfId="5197" priority="5199">
      <formula>OR(I$46="A",I$46="AES")</formula>
    </cfRule>
    <cfRule type="expression" dxfId="5196" priority="5200">
      <formula>AND(I$46&lt;&gt;"FS",I$46&lt;&gt;"F",I$46&lt;&gt;"Fiber",I$46&lt;&gt;"S",I$46&lt;&gt;"STD",I$46&lt;&gt;"A",I$46&lt;&gt;"AES",I$46&lt;&gt;"D",I$46&lt;&gt;"DIS",I$46&lt;&gt;"M",I$46&lt;&gt;"MADI",I$46&lt;&gt;"",I$46&lt;&gt;" ")</formula>
    </cfRule>
    <cfRule type="expression" dxfId="5195" priority="5201">
      <formula>OR(I$46="",I$46=" ")</formula>
    </cfRule>
    <cfRule type="expression" dxfId="5194" priority="5202">
      <formula>OR(I$46="M",I$46="MADI")</formula>
    </cfRule>
    <cfRule type="expression" dxfId="5193" priority="5203">
      <formula>OR(I$46="D",I$46="DIS")</formula>
    </cfRule>
    <cfRule type="expression" dxfId="5192" priority="5204">
      <formula>OR(I$46="S",I$46="STD")</formula>
    </cfRule>
  </conditionalFormatting>
  <conditionalFormatting sqref="G47:G49 G51 G53 G55 G57 G59 G61 G63">
    <cfRule type="expression" dxfId="5191" priority="5180">
      <formula>(G$46="FS")</formula>
    </cfRule>
    <cfRule type="expression" dxfId="5190" priority="5182">
      <formula>OR(G$46="F",G$46="Fiber")</formula>
    </cfRule>
    <cfRule type="expression" dxfId="5189" priority="5184">
      <formula>OR(G$46="A",G$46="AES")</formula>
    </cfRule>
    <cfRule type="expression" dxfId="5188" priority="5190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87" priority="5191">
      <formula>OR(G$46="",G$46=" ")</formula>
    </cfRule>
    <cfRule type="expression" dxfId="5186" priority="5192">
      <formula>OR(G$46="M",G$46="MADI")</formula>
    </cfRule>
    <cfRule type="expression" dxfId="5185" priority="5193">
      <formula>OR(G$46="D",G$46="DIS")</formula>
    </cfRule>
    <cfRule type="expression" dxfId="5184" priority="5194">
      <formula>OR(G$46="S",G$46="STD")</formula>
    </cfRule>
  </conditionalFormatting>
  <conditionalFormatting sqref="H47:H49 H51 H53 H55 H57 H59 H61 H63">
    <cfRule type="expression" dxfId="5183" priority="5179">
      <formula>OR(G$46="FS")</formula>
    </cfRule>
    <cfRule type="expression" dxfId="5182" priority="5181">
      <formula>OR(G$46="F",G$46="Fiber")</formula>
    </cfRule>
    <cfRule type="expression" dxfId="5181" priority="5183">
      <formula>OR(G$46="A",G$46="AES")</formula>
    </cfRule>
    <cfRule type="expression" dxfId="5180" priority="5185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79" priority="5186">
      <formula>OR(G$46="",G$46=" ")</formula>
    </cfRule>
    <cfRule type="expression" dxfId="5178" priority="5187">
      <formula>OR(G$46="M",G$46="MADI")</formula>
    </cfRule>
    <cfRule type="expression" dxfId="5177" priority="5188">
      <formula>OR(G$46="D",G$46="DIS")</formula>
    </cfRule>
    <cfRule type="expression" dxfId="5176" priority="5189">
      <formula>OR(G$46="S",G$46="STD")</formula>
    </cfRule>
  </conditionalFormatting>
  <conditionalFormatting sqref="G50">
    <cfRule type="expression" dxfId="5175" priority="5164">
      <formula>(G$46="FS")</formula>
    </cfRule>
    <cfRule type="expression" dxfId="5174" priority="5166">
      <formula>OR(G$46="F",G$46="Fiber")</formula>
    </cfRule>
    <cfRule type="expression" dxfId="5173" priority="5168">
      <formula>OR(G$46="A",G$46="AES")</formula>
    </cfRule>
    <cfRule type="expression" dxfId="5172" priority="5174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71" priority="5175">
      <formula>OR(G$46="",G$46=" ")</formula>
    </cfRule>
    <cfRule type="expression" dxfId="5170" priority="5176">
      <formula>OR(G$46="M",G$46="MADI")</formula>
    </cfRule>
    <cfRule type="expression" dxfId="5169" priority="5177">
      <formula>OR(G$46="D",G$46="DIS")</formula>
    </cfRule>
    <cfRule type="expression" dxfId="5168" priority="5178">
      <formula>OR(G$46="S",G$46="STD")</formula>
    </cfRule>
  </conditionalFormatting>
  <conditionalFormatting sqref="H50">
    <cfRule type="expression" dxfId="5167" priority="5163">
      <formula>OR(G$46="FS")</formula>
    </cfRule>
    <cfRule type="expression" dxfId="5166" priority="5165">
      <formula>OR(G$46="F",G$46="Fiber")</formula>
    </cfRule>
    <cfRule type="expression" dxfId="5165" priority="5167">
      <formula>OR(G$46="A",G$46="AES")</formula>
    </cfRule>
    <cfRule type="expression" dxfId="5164" priority="5169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63" priority="5170">
      <formula>OR(G$46="",G$46=" ")</formula>
    </cfRule>
    <cfRule type="expression" dxfId="5162" priority="5171">
      <formula>OR(G$46="M",G$46="MADI")</formula>
    </cfRule>
    <cfRule type="expression" dxfId="5161" priority="5172">
      <formula>OR(G$46="D",G$46="DIS")</formula>
    </cfRule>
    <cfRule type="expression" dxfId="5160" priority="5173">
      <formula>OR(G$46="S",G$46="STD")</formula>
    </cfRule>
  </conditionalFormatting>
  <conditionalFormatting sqref="G52">
    <cfRule type="expression" dxfId="5159" priority="5148">
      <formula>(G$46="FS")</formula>
    </cfRule>
    <cfRule type="expression" dxfId="5158" priority="5150">
      <formula>OR(G$46="F",G$46="Fiber")</formula>
    </cfRule>
    <cfRule type="expression" dxfId="5157" priority="5152">
      <formula>OR(G$46="A",G$46="AES")</formula>
    </cfRule>
    <cfRule type="expression" dxfId="5156" priority="5158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55" priority="5159">
      <formula>OR(G$46="",G$46=" ")</formula>
    </cfRule>
    <cfRule type="expression" dxfId="5154" priority="5160">
      <formula>OR(G$46="M",G$46="MADI")</formula>
    </cfRule>
    <cfRule type="expression" dxfId="5153" priority="5161">
      <formula>OR(G$46="D",G$46="DIS")</formula>
    </cfRule>
    <cfRule type="expression" dxfId="5152" priority="5162">
      <formula>OR(G$46="S",G$46="STD")</formula>
    </cfRule>
  </conditionalFormatting>
  <conditionalFormatting sqref="H52">
    <cfRule type="expression" dxfId="5151" priority="5147">
      <formula>OR(G$46="FS")</formula>
    </cfRule>
    <cfRule type="expression" dxfId="5150" priority="5149">
      <formula>OR(G$46="F",G$46="Fiber")</formula>
    </cfRule>
    <cfRule type="expression" dxfId="5149" priority="5151">
      <formula>OR(G$46="A",G$46="AES")</formula>
    </cfRule>
    <cfRule type="expression" dxfId="5148" priority="5153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47" priority="5154">
      <formula>OR(G$46="",G$46=" ")</formula>
    </cfRule>
    <cfRule type="expression" dxfId="5146" priority="5155">
      <formula>OR(G$46="M",G$46="MADI")</formula>
    </cfRule>
    <cfRule type="expression" dxfId="5145" priority="5156">
      <formula>OR(G$46="D",G$46="DIS")</formula>
    </cfRule>
    <cfRule type="expression" dxfId="5144" priority="5157">
      <formula>OR(G$46="S",G$46="STD")</formula>
    </cfRule>
  </conditionalFormatting>
  <conditionalFormatting sqref="G54">
    <cfRule type="expression" dxfId="5143" priority="5132">
      <formula>(G$46="FS")</formula>
    </cfRule>
    <cfRule type="expression" dxfId="5142" priority="5134">
      <formula>OR(G$46="F",G$46="Fiber")</formula>
    </cfRule>
    <cfRule type="expression" dxfId="5141" priority="5136">
      <formula>OR(G$46="A",G$46="AES")</formula>
    </cfRule>
    <cfRule type="expression" dxfId="5140" priority="5142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39" priority="5143">
      <formula>OR(G$46="",G$46=" ")</formula>
    </cfRule>
    <cfRule type="expression" dxfId="5138" priority="5144">
      <formula>OR(G$46="M",G$46="MADI")</formula>
    </cfRule>
    <cfRule type="expression" dxfId="5137" priority="5145">
      <formula>OR(G$46="D",G$46="DIS")</formula>
    </cfRule>
    <cfRule type="expression" dxfId="5136" priority="5146">
      <formula>OR(G$46="S",G$46="STD")</formula>
    </cfRule>
  </conditionalFormatting>
  <conditionalFormatting sqref="H54">
    <cfRule type="expression" dxfId="5135" priority="5131">
      <formula>OR(G$46="FS")</formula>
    </cfRule>
    <cfRule type="expression" dxfId="5134" priority="5133">
      <formula>OR(G$46="F",G$46="Fiber")</formula>
    </cfRule>
    <cfRule type="expression" dxfId="5133" priority="5135">
      <formula>OR(G$46="A",G$46="AES")</formula>
    </cfRule>
    <cfRule type="expression" dxfId="5132" priority="5137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31" priority="5138">
      <formula>OR(G$46="",G$46=" ")</formula>
    </cfRule>
    <cfRule type="expression" dxfId="5130" priority="5139">
      <formula>OR(G$46="M",G$46="MADI")</formula>
    </cfRule>
    <cfRule type="expression" dxfId="5129" priority="5140">
      <formula>OR(G$46="D",G$46="DIS")</formula>
    </cfRule>
    <cfRule type="expression" dxfId="5128" priority="5141">
      <formula>OR(G$46="S",G$46="STD")</formula>
    </cfRule>
  </conditionalFormatting>
  <conditionalFormatting sqref="G56">
    <cfRule type="expression" dxfId="5127" priority="5116">
      <formula>(G$46="FS")</formula>
    </cfRule>
    <cfRule type="expression" dxfId="5126" priority="5118">
      <formula>OR(G$46="F",G$46="Fiber")</formula>
    </cfRule>
    <cfRule type="expression" dxfId="5125" priority="5120">
      <formula>OR(G$46="A",G$46="AES")</formula>
    </cfRule>
    <cfRule type="expression" dxfId="5124" priority="5126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23" priority="5127">
      <formula>OR(G$46="",G$46=" ")</formula>
    </cfRule>
    <cfRule type="expression" dxfId="5122" priority="5128">
      <formula>OR(G$46="M",G$46="MADI")</formula>
    </cfRule>
    <cfRule type="expression" dxfId="5121" priority="5129">
      <formula>OR(G$46="D",G$46="DIS")</formula>
    </cfRule>
    <cfRule type="expression" dxfId="5120" priority="5130">
      <formula>OR(G$46="S",G$46="STD")</formula>
    </cfRule>
  </conditionalFormatting>
  <conditionalFormatting sqref="H56">
    <cfRule type="expression" dxfId="5119" priority="5115">
      <formula>OR(G$46="FS")</formula>
    </cfRule>
    <cfRule type="expression" dxfId="5118" priority="5117">
      <formula>OR(G$46="F",G$46="Fiber")</formula>
    </cfRule>
    <cfRule type="expression" dxfId="5117" priority="5119">
      <formula>OR(G$46="A",G$46="AES")</formula>
    </cfRule>
    <cfRule type="expression" dxfId="5116" priority="5121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15" priority="5122">
      <formula>OR(G$46="",G$46=" ")</formula>
    </cfRule>
    <cfRule type="expression" dxfId="5114" priority="5123">
      <formula>OR(G$46="M",G$46="MADI")</formula>
    </cfRule>
    <cfRule type="expression" dxfId="5113" priority="5124">
      <formula>OR(G$46="D",G$46="DIS")</formula>
    </cfRule>
    <cfRule type="expression" dxfId="5112" priority="5125">
      <formula>OR(G$46="S",G$46="STD")</formula>
    </cfRule>
  </conditionalFormatting>
  <conditionalFormatting sqref="G58">
    <cfRule type="expression" dxfId="5111" priority="5100">
      <formula>(G$46="FS")</formula>
    </cfRule>
    <cfRule type="expression" dxfId="5110" priority="5102">
      <formula>OR(G$46="F",G$46="Fiber")</formula>
    </cfRule>
    <cfRule type="expression" dxfId="5109" priority="5104">
      <formula>OR(G$46="A",G$46="AES")</formula>
    </cfRule>
    <cfRule type="expression" dxfId="5108" priority="5110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107" priority="5111">
      <formula>OR(G$46="",G$46=" ")</formula>
    </cfRule>
    <cfRule type="expression" dxfId="5106" priority="5112">
      <formula>OR(G$46="M",G$46="MADI")</formula>
    </cfRule>
    <cfRule type="expression" dxfId="5105" priority="5113">
      <formula>OR(G$46="D",G$46="DIS")</formula>
    </cfRule>
    <cfRule type="expression" dxfId="5104" priority="5114">
      <formula>OR(G$46="S",G$46="STD")</formula>
    </cfRule>
  </conditionalFormatting>
  <conditionalFormatting sqref="H58">
    <cfRule type="expression" dxfId="5103" priority="5099">
      <formula>OR(G$46="FS")</formula>
    </cfRule>
    <cfRule type="expression" dxfId="5102" priority="5101">
      <formula>OR(G$46="F",G$46="Fiber")</formula>
    </cfRule>
    <cfRule type="expression" dxfId="5101" priority="5103">
      <formula>OR(G$46="A",G$46="AES")</formula>
    </cfRule>
    <cfRule type="expression" dxfId="5100" priority="5105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099" priority="5106">
      <formula>OR(G$46="",G$46=" ")</formula>
    </cfRule>
    <cfRule type="expression" dxfId="5098" priority="5107">
      <formula>OR(G$46="M",G$46="MADI")</formula>
    </cfRule>
    <cfRule type="expression" dxfId="5097" priority="5108">
      <formula>OR(G$46="D",G$46="DIS")</formula>
    </cfRule>
    <cfRule type="expression" dxfId="5096" priority="5109">
      <formula>OR(G$46="S",G$46="STD")</formula>
    </cfRule>
  </conditionalFormatting>
  <conditionalFormatting sqref="G60">
    <cfRule type="expression" dxfId="5095" priority="5084">
      <formula>(G$46="FS")</formula>
    </cfRule>
    <cfRule type="expression" dxfId="5094" priority="5086">
      <formula>OR(G$46="F",G$46="Fiber")</formula>
    </cfRule>
    <cfRule type="expression" dxfId="5093" priority="5088">
      <formula>OR(G$46="A",G$46="AES")</formula>
    </cfRule>
    <cfRule type="expression" dxfId="5092" priority="5094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091" priority="5095">
      <formula>OR(G$46="",G$46=" ")</formula>
    </cfRule>
    <cfRule type="expression" dxfId="5090" priority="5096">
      <formula>OR(G$46="M",G$46="MADI")</formula>
    </cfRule>
    <cfRule type="expression" dxfId="5089" priority="5097">
      <formula>OR(G$46="D",G$46="DIS")</formula>
    </cfRule>
    <cfRule type="expression" dxfId="5088" priority="5098">
      <formula>OR(G$46="S",G$46="STD")</formula>
    </cfRule>
  </conditionalFormatting>
  <conditionalFormatting sqref="H60">
    <cfRule type="expression" dxfId="5087" priority="5083">
      <formula>OR(G$46="FS")</formula>
    </cfRule>
    <cfRule type="expression" dxfId="5086" priority="5085">
      <formula>OR(G$46="F",G$46="Fiber")</formula>
    </cfRule>
    <cfRule type="expression" dxfId="5085" priority="5087">
      <formula>OR(G$46="A",G$46="AES")</formula>
    </cfRule>
    <cfRule type="expression" dxfId="5084" priority="5089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083" priority="5090">
      <formula>OR(G$46="",G$46=" ")</formula>
    </cfRule>
    <cfRule type="expression" dxfId="5082" priority="5091">
      <formula>OR(G$46="M",G$46="MADI")</formula>
    </cfRule>
    <cfRule type="expression" dxfId="5081" priority="5092">
      <formula>OR(G$46="D",G$46="DIS")</formula>
    </cfRule>
    <cfRule type="expression" dxfId="5080" priority="5093">
      <formula>OR(G$46="S",G$46="STD")</formula>
    </cfRule>
  </conditionalFormatting>
  <conditionalFormatting sqref="G62">
    <cfRule type="expression" dxfId="5079" priority="5068">
      <formula>(G$46="FS")</formula>
    </cfRule>
    <cfRule type="expression" dxfId="5078" priority="5070">
      <formula>OR(G$46="F",G$46="Fiber")</formula>
    </cfRule>
    <cfRule type="expression" dxfId="5077" priority="5072">
      <formula>OR(G$46="A",G$46="AES")</formula>
    </cfRule>
    <cfRule type="expression" dxfId="5076" priority="5078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075" priority="5079">
      <formula>OR(G$46="",G$46=" ")</formula>
    </cfRule>
    <cfRule type="expression" dxfId="5074" priority="5080">
      <formula>OR(G$46="M",G$46="MADI")</formula>
    </cfRule>
    <cfRule type="expression" dxfId="5073" priority="5081">
      <formula>OR(G$46="D",G$46="DIS")</formula>
    </cfRule>
    <cfRule type="expression" dxfId="5072" priority="5082">
      <formula>OR(G$46="S",G$46="STD")</formula>
    </cfRule>
  </conditionalFormatting>
  <conditionalFormatting sqref="H62">
    <cfRule type="expression" dxfId="5071" priority="5067">
      <formula>OR(G$46="FS")</formula>
    </cfRule>
    <cfRule type="expression" dxfId="5070" priority="5069">
      <formula>OR(G$46="F",G$46="Fiber")</formula>
    </cfRule>
    <cfRule type="expression" dxfId="5069" priority="5071">
      <formula>OR(G$46="A",G$46="AES")</formula>
    </cfRule>
    <cfRule type="expression" dxfId="5068" priority="5073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067" priority="5074">
      <formula>OR(G$46="",G$46=" ")</formula>
    </cfRule>
    <cfRule type="expression" dxfId="5066" priority="5075">
      <formula>OR(G$46="M",G$46="MADI")</formula>
    </cfRule>
    <cfRule type="expression" dxfId="5065" priority="5076">
      <formula>OR(G$46="D",G$46="DIS")</formula>
    </cfRule>
    <cfRule type="expression" dxfId="5064" priority="5077">
      <formula>OR(G$46="S",G$46="STD")</formula>
    </cfRule>
  </conditionalFormatting>
  <conditionalFormatting sqref="G47:G64">
    <cfRule type="expression" dxfId="5063" priority="5034">
      <formula>OR(G$46="IPI",G$46="IP in")</formula>
    </cfRule>
    <cfRule type="expression" dxfId="5062" priority="5051">
      <formula>(G$46="FS")</formula>
    </cfRule>
    <cfRule type="expression" dxfId="5061" priority="5054">
      <formula>OR(G$46="F",G$46="Fiber")</formula>
    </cfRule>
    <cfRule type="expression" dxfId="5060" priority="5056">
      <formula>OR(G$46="A",G$46="AES")</formula>
    </cfRule>
    <cfRule type="expression" dxfId="5059" priority="5062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058" priority="5063">
      <formula>OR(G$46="",G$46=" ")</formula>
    </cfRule>
    <cfRule type="expression" dxfId="5057" priority="5064">
      <formula>OR(G$46="M",G$46="MADI")</formula>
    </cfRule>
    <cfRule type="expression" dxfId="5056" priority="5065">
      <formula>OR(G$46="D",G$46="DIS")</formula>
    </cfRule>
    <cfRule type="expression" dxfId="5055" priority="5066">
      <formula>OR(G$46="S",G$46="STD")</formula>
    </cfRule>
  </conditionalFormatting>
  <conditionalFormatting sqref="H47:H64">
    <cfRule type="expression" dxfId="5054" priority="5033">
      <formula>OR(G$46="IPI",G$46="IP in")</formula>
    </cfRule>
    <cfRule type="expression" dxfId="5053" priority="5052">
      <formula>(G$46="FS")</formula>
    </cfRule>
    <cfRule type="expression" dxfId="5052" priority="5053">
      <formula>OR(G$46="F",G$46="Fiber")</formula>
    </cfRule>
    <cfRule type="expression" dxfId="5051" priority="5055">
      <formula>OR(G$46="A",G$46="AES")</formula>
    </cfRule>
    <cfRule type="expression" dxfId="5050" priority="5057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049" priority="5058">
      <formula>OR(G$46="",G$46=" ")</formula>
    </cfRule>
    <cfRule type="expression" dxfId="5048" priority="5059">
      <formula>OR(G$46="M",G$46="MADI")</formula>
    </cfRule>
    <cfRule type="expression" dxfId="5047" priority="5060">
      <formula>OR(G$46="D",G$46="DIS")</formula>
    </cfRule>
    <cfRule type="expression" dxfId="5046" priority="5061">
      <formula>OR(G$46="S",G$46="STD")</formula>
    </cfRule>
  </conditionalFormatting>
  <conditionalFormatting sqref="G64 G62 G60 G58 G56 G54 G52 G50">
    <cfRule type="expression" dxfId="5045" priority="5043">
      <formula>(G$46="FS")</formula>
    </cfRule>
    <cfRule type="expression" dxfId="5044" priority="5044">
      <formula>OR(G$46="F",G$46="Fiber")</formula>
    </cfRule>
    <cfRule type="expression" dxfId="5043" priority="5045">
      <formula>OR(G$46="A",G$46="AES")</formula>
    </cfRule>
    <cfRule type="expression" dxfId="5042" priority="5046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041" priority="5047">
      <formula>OR(G$46="",G$46=" ")</formula>
    </cfRule>
    <cfRule type="expression" dxfId="5040" priority="5048">
      <formula>OR(G$46="M",G$46="MADI")</formula>
    </cfRule>
    <cfRule type="expression" dxfId="5039" priority="5049">
      <formula>OR(G$46="D",G$46="DIS")</formula>
    </cfRule>
    <cfRule type="expression" dxfId="5038" priority="5050">
      <formula>OR(G$46="S",G$46="STD")</formula>
    </cfRule>
  </conditionalFormatting>
  <conditionalFormatting sqref="H64 H62 H60 H58 H56 H54 H52 H50">
    <cfRule type="expression" dxfId="5037" priority="5035">
      <formula>OR(G$46="FS")</formula>
    </cfRule>
    <cfRule type="expression" dxfId="5036" priority="5036">
      <formula>OR(G$46="F",G$46="Fiber")</formula>
    </cfRule>
    <cfRule type="expression" dxfId="5035" priority="5037">
      <formula>OR(G$46="A",G$46="AES")</formula>
    </cfRule>
    <cfRule type="expression" dxfId="5034" priority="5038">
      <formula>AND(G$46&lt;&gt;"FS",G$46&lt;&gt;"F",G$46&lt;&gt;"Fiber",G$46&lt;&gt;"S",G$46&lt;&gt;"STD",G$46&lt;&gt;"A",G$46&lt;&gt;"AES",G$46&lt;&gt;"D",G$46&lt;&gt;"DIS",G$46&lt;&gt;"M",G$46&lt;&gt;"MADI",G$46&lt;&gt;"",G$46&lt;&gt;" ")</formula>
    </cfRule>
    <cfRule type="expression" dxfId="5033" priority="5039">
      <formula>OR(G$46="",G$46=" ")</formula>
    </cfRule>
    <cfRule type="expression" dxfId="5032" priority="5040">
      <formula>OR(G$46="M",G$46="MADI")</formula>
    </cfRule>
    <cfRule type="expression" dxfId="5031" priority="5041">
      <formula>OR(G$46="D",G$46="DIS")</formula>
    </cfRule>
    <cfRule type="expression" dxfId="5030" priority="5042">
      <formula>OR(G$46="S",G$46="STD")</formula>
    </cfRule>
  </conditionalFormatting>
  <conditionalFormatting sqref="E47:E49 E51 E53 E55 E57 E59 E61 E63">
    <cfRule type="expression" dxfId="5029" priority="5018">
      <formula>(E$46="FS")</formula>
    </cfRule>
    <cfRule type="expression" dxfId="5028" priority="5020">
      <formula>OR(E$46="F",E$46="Fiber")</formula>
    </cfRule>
    <cfRule type="expression" dxfId="5027" priority="5022">
      <formula>OR(E$46="A",E$46="AES")</formula>
    </cfRule>
    <cfRule type="expression" dxfId="5026" priority="5028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25" priority="5029">
      <formula>OR(E$46="",E$46=" ")</formula>
    </cfRule>
    <cfRule type="expression" dxfId="5024" priority="5030">
      <formula>OR(E$46="M",E$46="MADI")</formula>
    </cfRule>
    <cfRule type="expression" dxfId="5023" priority="5031">
      <formula>OR(E$46="D",E$46="DIS")</formula>
    </cfRule>
    <cfRule type="expression" dxfId="5022" priority="5032">
      <formula>OR(E$46="S",E$46="STD")</formula>
    </cfRule>
  </conditionalFormatting>
  <conditionalFormatting sqref="F47:F49 F51 F53 F55 F57 F59 F61 F63">
    <cfRule type="expression" dxfId="5021" priority="5017">
      <formula>OR(E$46="FS")</formula>
    </cfRule>
    <cfRule type="expression" dxfId="5020" priority="5019">
      <formula>OR(E$46="F",E$46="Fiber")</formula>
    </cfRule>
    <cfRule type="expression" dxfId="5019" priority="5021">
      <formula>OR(E$46="A",E$46="AES")</formula>
    </cfRule>
    <cfRule type="expression" dxfId="5018" priority="5023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17" priority="5024">
      <formula>OR(E$46="",E$46=" ")</formula>
    </cfRule>
    <cfRule type="expression" dxfId="5016" priority="5025">
      <formula>OR(E$46="M",E$46="MADI")</formula>
    </cfRule>
    <cfRule type="expression" dxfId="5015" priority="5026">
      <formula>OR(E$46="D",E$46="DIS")</formula>
    </cfRule>
    <cfRule type="expression" dxfId="5014" priority="5027">
      <formula>OR(E$46="S",E$46="STD")</formula>
    </cfRule>
  </conditionalFormatting>
  <conditionalFormatting sqref="E50">
    <cfRule type="expression" dxfId="5013" priority="5002">
      <formula>(E$46="FS")</formula>
    </cfRule>
    <cfRule type="expression" dxfId="5012" priority="5004">
      <formula>OR(E$46="F",E$46="Fiber")</formula>
    </cfRule>
    <cfRule type="expression" dxfId="5011" priority="5006">
      <formula>OR(E$46="A",E$46="AES")</formula>
    </cfRule>
    <cfRule type="expression" dxfId="5010" priority="5012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09" priority="5013">
      <formula>OR(E$46="",E$46=" ")</formula>
    </cfRule>
    <cfRule type="expression" dxfId="5008" priority="5014">
      <formula>OR(E$46="M",E$46="MADI")</formula>
    </cfRule>
    <cfRule type="expression" dxfId="5007" priority="5015">
      <formula>OR(E$46="D",E$46="DIS")</formula>
    </cfRule>
    <cfRule type="expression" dxfId="5006" priority="5016">
      <formula>OR(E$46="S",E$46="STD")</formula>
    </cfRule>
  </conditionalFormatting>
  <conditionalFormatting sqref="F50">
    <cfRule type="expression" dxfId="5005" priority="5001">
      <formula>OR(E$46="FS")</formula>
    </cfRule>
    <cfRule type="expression" dxfId="5004" priority="5003">
      <formula>OR(E$46="F",E$46="Fiber")</formula>
    </cfRule>
    <cfRule type="expression" dxfId="5003" priority="5005">
      <formula>OR(E$46="A",E$46="AES")</formula>
    </cfRule>
    <cfRule type="expression" dxfId="5002" priority="5007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5001" priority="5008">
      <formula>OR(E$46="",E$46=" ")</formula>
    </cfRule>
    <cfRule type="expression" dxfId="5000" priority="5009">
      <formula>OR(E$46="M",E$46="MADI")</formula>
    </cfRule>
    <cfRule type="expression" dxfId="4999" priority="5010">
      <formula>OR(E$46="D",E$46="DIS")</formula>
    </cfRule>
    <cfRule type="expression" dxfId="4998" priority="5011">
      <formula>OR(E$46="S",E$46="STD")</formula>
    </cfRule>
  </conditionalFormatting>
  <conditionalFormatting sqref="E52">
    <cfRule type="expression" dxfId="4997" priority="4986">
      <formula>(E$46="FS")</formula>
    </cfRule>
    <cfRule type="expression" dxfId="4996" priority="4988">
      <formula>OR(E$46="F",E$46="Fiber")</formula>
    </cfRule>
    <cfRule type="expression" dxfId="4995" priority="4990">
      <formula>OR(E$46="A",E$46="AES")</formula>
    </cfRule>
    <cfRule type="expression" dxfId="4994" priority="4996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93" priority="4997">
      <formula>OR(E$46="",E$46=" ")</formula>
    </cfRule>
    <cfRule type="expression" dxfId="4992" priority="4998">
      <formula>OR(E$46="M",E$46="MADI")</formula>
    </cfRule>
    <cfRule type="expression" dxfId="4991" priority="4999">
      <formula>OR(E$46="D",E$46="DIS")</formula>
    </cfRule>
    <cfRule type="expression" dxfId="4990" priority="5000">
      <formula>OR(E$46="S",E$46="STD")</formula>
    </cfRule>
  </conditionalFormatting>
  <conditionalFormatting sqref="F52">
    <cfRule type="expression" dxfId="4989" priority="4985">
      <formula>OR(E$46="FS")</formula>
    </cfRule>
    <cfRule type="expression" dxfId="4988" priority="4987">
      <formula>OR(E$46="F",E$46="Fiber")</formula>
    </cfRule>
    <cfRule type="expression" dxfId="4987" priority="4989">
      <formula>OR(E$46="A",E$46="AES")</formula>
    </cfRule>
    <cfRule type="expression" dxfId="4986" priority="4991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85" priority="4992">
      <formula>OR(E$46="",E$46=" ")</formula>
    </cfRule>
    <cfRule type="expression" dxfId="4984" priority="4993">
      <formula>OR(E$46="M",E$46="MADI")</formula>
    </cfRule>
    <cfRule type="expression" dxfId="4983" priority="4994">
      <formula>OR(E$46="D",E$46="DIS")</formula>
    </cfRule>
    <cfRule type="expression" dxfId="4982" priority="4995">
      <formula>OR(E$46="S",E$46="STD")</formula>
    </cfRule>
  </conditionalFormatting>
  <conditionalFormatting sqref="E54">
    <cfRule type="expression" dxfId="4981" priority="4970">
      <formula>(E$46="FS")</formula>
    </cfRule>
    <cfRule type="expression" dxfId="4980" priority="4972">
      <formula>OR(E$46="F",E$46="Fiber")</formula>
    </cfRule>
    <cfRule type="expression" dxfId="4979" priority="4974">
      <formula>OR(E$46="A",E$46="AES")</formula>
    </cfRule>
    <cfRule type="expression" dxfId="4978" priority="4980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77" priority="4981">
      <formula>OR(E$46="",E$46=" ")</formula>
    </cfRule>
    <cfRule type="expression" dxfId="4976" priority="4982">
      <formula>OR(E$46="M",E$46="MADI")</formula>
    </cfRule>
    <cfRule type="expression" dxfId="4975" priority="4983">
      <formula>OR(E$46="D",E$46="DIS")</formula>
    </cfRule>
    <cfRule type="expression" dxfId="4974" priority="4984">
      <formula>OR(E$46="S",E$46="STD")</formula>
    </cfRule>
  </conditionalFormatting>
  <conditionalFormatting sqref="F54">
    <cfRule type="expression" dxfId="4973" priority="4969">
      <formula>OR(E$46="FS")</formula>
    </cfRule>
    <cfRule type="expression" dxfId="4972" priority="4971">
      <formula>OR(E$46="F",E$46="Fiber")</formula>
    </cfRule>
    <cfRule type="expression" dxfId="4971" priority="4973">
      <formula>OR(E$46="A",E$46="AES")</formula>
    </cfRule>
    <cfRule type="expression" dxfId="4970" priority="4975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69" priority="4976">
      <formula>OR(E$46="",E$46=" ")</formula>
    </cfRule>
    <cfRule type="expression" dxfId="4968" priority="4977">
      <formula>OR(E$46="M",E$46="MADI")</formula>
    </cfRule>
    <cfRule type="expression" dxfId="4967" priority="4978">
      <formula>OR(E$46="D",E$46="DIS")</formula>
    </cfRule>
    <cfRule type="expression" dxfId="4966" priority="4979">
      <formula>OR(E$46="S",E$46="STD")</formula>
    </cfRule>
  </conditionalFormatting>
  <conditionalFormatting sqref="E56">
    <cfRule type="expression" dxfId="4965" priority="4954">
      <formula>(E$46="FS")</formula>
    </cfRule>
    <cfRule type="expression" dxfId="4964" priority="4956">
      <formula>OR(E$46="F",E$46="Fiber")</formula>
    </cfRule>
    <cfRule type="expression" dxfId="4963" priority="4958">
      <formula>OR(E$46="A",E$46="AES")</formula>
    </cfRule>
    <cfRule type="expression" dxfId="4962" priority="4964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61" priority="4965">
      <formula>OR(E$46="",E$46=" ")</formula>
    </cfRule>
    <cfRule type="expression" dxfId="4960" priority="4966">
      <formula>OR(E$46="M",E$46="MADI")</formula>
    </cfRule>
    <cfRule type="expression" dxfId="4959" priority="4967">
      <formula>OR(E$46="D",E$46="DIS")</formula>
    </cfRule>
    <cfRule type="expression" dxfId="4958" priority="4968">
      <formula>OR(E$46="S",E$46="STD")</formula>
    </cfRule>
  </conditionalFormatting>
  <conditionalFormatting sqref="F56">
    <cfRule type="expression" dxfId="4957" priority="4953">
      <formula>OR(E$46="FS")</formula>
    </cfRule>
    <cfRule type="expression" dxfId="4956" priority="4955">
      <formula>OR(E$46="F",E$46="Fiber")</formula>
    </cfRule>
    <cfRule type="expression" dxfId="4955" priority="4957">
      <formula>OR(E$46="A",E$46="AES")</formula>
    </cfRule>
    <cfRule type="expression" dxfId="4954" priority="4959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53" priority="4960">
      <formula>OR(E$46="",E$46=" ")</formula>
    </cfRule>
    <cfRule type="expression" dxfId="4952" priority="4961">
      <formula>OR(E$46="M",E$46="MADI")</formula>
    </cfRule>
    <cfRule type="expression" dxfId="4951" priority="4962">
      <formula>OR(E$46="D",E$46="DIS")</formula>
    </cfRule>
    <cfRule type="expression" dxfId="4950" priority="4963">
      <formula>OR(E$46="S",E$46="STD")</formula>
    </cfRule>
  </conditionalFormatting>
  <conditionalFormatting sqref="E58">
    <cfRule type="expression" dxfId="4949" priority="4938">
      <formula>(E$46="FS")</formula>
    </cfRule>
    <cfRule type="expression" dxfId="4948" priority="4940">
      <formula>OR(E$46="F",E$46="Fiber")</formula>
    </cfRule>
    <cfRule type="expression" dxfId="4947" priority="4942">
      <formula>OR(E$46="A",E$46="AES")</formula>
    </cfRule>
    <cfRule type="expression" dxfId="4946" priority="4948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45" priority="4949">
      <formula>OR(E$46="",E$46=" ")</formula>
    </cfRule>
    <cfRule type="expression" dxfId="4944" priority="4950">
      <formula>OR(E$46="M",E$46="MADI")</formula>
    </cfRule>
    <cfRule type="expression" dxfId="4943" priority="4951">
      <formula>OR(E$46="D",E$46="DIS")</formula>
    </cfRule>
    <cfRule type="expression" dxfId="4942" priority="4952">
      <formula>OR(E$46="S",E$46="STD")</formula>
    </cfRule>
  </conditionalFormatting>
  <conditionalFormatting sqref="F58">
    <cfRule type="expression" dxfId="4941" priority="4937">
      <formula>OR(E$46="FS")</formula>
    </cfRule>
    <cfRule type="expression" dxfId="4940" priority="4939">
      <formula>OR(E$46="F",E$46="Fiber")</formula>
    </cfRule>
    <cfRule type="expression" dxfId="4939" priority="4941">
      <formula>OR(E$46="A",E$46="AES")</formula>
    </cfRule>
    <cfRule type="expression" dxfId="4938" priority="4943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37" priority="4944">
      <formula>OR(E$46="",E$46=" ")</formula>
    </cfRule>
    <cfRule type="expression" dxfId="4936" priority="4945">
      <formula>OR(E$46="M",E$46="MADI")</formula>
    </cfRule>
    <cfRule type="expression" dxfId="4935" priority="4946">
      <formula>OR(E$46="D",E$46="DIS")</formula>
    </cfRule>
    <cfRule type="expression" dxfId="4934" priority="4947">
      <formula>OR(E$46="S",E$46="STD")</formula>
    </cfRule>
  </conditionalFormatting>
  <conditionalFormatting sqref="E60">
    <cfRule type="expression" dxfId="4933" priority="4922">
      <formula>(E$46="FS")</formula>
    </cfRule>
    <cfRule type="expression" dxfId="4932" priority="4924">
      <formula>OR(E$46="F",E$46="Fiber")</formula>
    </cfRule>
    <cfRule type="expression" dxfId="4931" priority="4926">
      <formula>OR(E$46="A",E$46="AES")</formula>
    </cfRule>
    <cfRule type="expression" dxfId="4930" priority="4932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29" priority="4933">
      <formula>OR(E$46="",E$46=" ")</formula>
    </cfRule>
    <cfRule type="expression" dxfId="4928" priority="4934">
      <formula>OR(E$46="M",E$46="MADI")</formula>
    </cfRule>
    <cfRule type="expression" dxfId="4927" priority="4935">
      <formula>OR(E$46="D",E$46="DIS")</formula>
    </cfRule>
    <cfRule type="expression" dxfId="4926" priority="4936">
      <formula>OR(E$46="S",E$46="STD")</formula>
    </cfRule>
  </conditionalFormatting>
  <conditionalFormatting sqref="F60">
    <cfRule type="expression" dxfId="4925" priority="4921">
      <formula>OR(E$46="FS")</formula>
    </cfRule>
    <cfRule type="expression" dxfId="4924" priority="4923">
      <formula>OR(E$46="F",E$46="Fiber")</formula>
    </cfRule>
    <cfRule type="expression" dxfId="4923" priority="4925">
      <formula>OR(E$46="A",E$46="AES")</formula>
    </cfRule>
    <cfRule type="expression" dxfId="4922" priority="4927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21" priority="4928">
      <formula>OR(E$46="",E$46=" ")</formula>
    </cfRule>
    <cfRule type="expression" dxfId="4920" priority="4929">
      <formula>OR(E$46="M",E$46="MADI")</formula>
    </cfRule>
    <cfRule type="expression" dxfId="4919" priority="4930">
      <formula>OR(E$46="D",E$46="DIS")</formula>
    </cfRule>
    <cfRule type="expression" dxfId="4918" priority="4931">
      <formula>OR(E$46="S",E$46="STD")</formula>
    </cfRule>
  </conditionalFormatting>
  <conditionalFormatting sqref="E62">
    <cfRule type="expression" dxfId="4917" priority="4906">
      <formula>(E$46="FS")</formula>
    </cfRule>
    <cfRule type="expression" dxfId="4916" priority="4908">
      <formula>OR(E$46="F",E$46="Fiber")</formula>
    </cfRule>
    <cfRule type="expression" dxfId="4915" priority="4910">
      <formula>OR(E$46="A",E$46="AES")</formula>
    </cfRule>
    <cfRule type="expression" dxfId="4914" priority="4916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13" priority="4917">
      <formula>OR(E$46="",E$46=" ")</formula>
    </cfRule>
    <cfRule type="expression" dxfId="4912" priority="4918">
      <formula>OR(E$46="M",E$46="MADI")</formula>
    </cfRule>
    <cfRule type="expression" dxfId="4911" priority="4919">
      <formula>OR(E$46="D",E$46="DIS")</formula>
    </cfRule>
    <cfRule type="expression" dxfId="4910" priority="4920">
      <formula>OR(E$46="S",E$46="STD")</formula>
    </cfRule>
  </conditionalFormatting>
  <conditionalFormatting sqref="F62">
    <cfRule type="expression" dxfId="4909" priority="4905">
      <formula>OR(E$46="FS")</formula>
    </cfRule>
    <cfRule type="expression" dxfId="4908" priority="4907">
      <formula>OR(E$46="F",E$46="Fiber")</formula>
    </cfRule>
    <cfRule type="expression" dxfId="4907" priority="4909">
      <formula>OR(E$46="A",E$46="AES")</formula>
    </cfRule>
    <cfRule type="expression" dxfId="4906" priority="4911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905" priority="4912">
      <formula>OR(E$46="",E$46=" ")</formula>
    </cfRule>
    <cfRule type="expression" dxfId="4904" priority="4913">
      <formula>OR(E$46="M",E$46="MADI")</formula>
    </cfRule>
    <cfRule type="expression" dxfId="4903" priority="4914">
      <formula>OR(E$46="D",E$46="DIS")</formula>
    </cfRule>
    <cfRule type="expression" dxfId="4902" priority="4915">
      <formula>OR(E$46="S",E$46="STD")</formula>
    </cfRule>
  </conditionalFormatting>
  <conditionalFormatting sqref="E47:E64">
    <cfRule type="expression" dxfId="4901" priority="4872">
      <formula>OR(E$46="IPI",E$46="IP in")</formula>
    </cfRule>
    <cfRule type="expression" dxfId="4900" priority="4889">
      <formula>(E$46="FS")</formula>
    </cfRule>
    <cfRule type="expression" dxfId="4899" priority="4892">
      <formula>OR(E$46="F",E$46="Fiber")</formula>
    </cfRule>
    <cfRule type="expression" dxfId="4898" priority="4894">
      <formula>OR(E$46="A",E$46="AES")</formula>
    </cfRule>
    <cfRule type="expression" dxfId="4897" priority="4900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896" priority="4901">
      <formula>OR(E$46="",E$46=" ")</formula>
    </cfRule>
    <cfRule type="expression" dxfId="4895" priority="4902">
      <formula>OR(E$46="M",E$46="MADI")</formula>
    </cfRule>
    <cfRule type="expression" dxfId="4894" priority="4903">
      <formula>OR(E$46="D",E$46="DIS")</formula>
    </cfRule>
    <cfRule type="expression" dxfId="4893" priority="4904">
      <formula>OR(E$46="S",E$46="STD")</formula>
    </cfRule>
  </conditionalFormatting>
  <conditionalFormatting sqref="F47:F64">
    <cfRule type="expression" dxfId="4892" priority="4871">
      <formula>OR(E$46="IPI",E$46="IP in")</formula>
    </cfRule>
    <cfRule type="expression" dxfId="4891" priority="4890">
      <formula>(E$46="FS")</formula>
    </cfRule>
    <cfRule type="expression" dxfId="4890" priority="4891">
      <formula>OR(E$46="F",E$46="Fiber")</formula>
    </cfRule>
    <cfRule type="expression" dxfId="4889" priority="4893">
      <formula>OR(E$46="A",E$46="AES")</formula>
    </cfRule>
    <cfRule type="expression" dxfId="4888" priority="4895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887" priority="4896">
      <formula>OR(E$46="",E$46=" ")</formula>
    </cfRule>
    <cfRule type="expression" dxfId="4886" priority="4897">
      <formula>OR(E$46="M",E$46="MADI")</formula>
    </cfRule>
    <cfRule type="expression" dxfId="4885" priority="4898">
      <formula>OR(E$46="D",E$46="DIS")</formula>
    </cfRule>
    <cfRule type="expression" dxfId="4884" priority="4899">
      <formula>OR(E$46="S",E$46="STD")</formula>
    </cfRule>
  </conditionalFormatting>
  <conditionalFormatting sqref="E64 E62 E60 E58 E56 E54 E52 E50">
    <cfRule type="expression" dxfId="4883" priority="4881">
      <formula>(E$46="FS")</formula>
    </cfRule>
    <cfRule type="expression" dxfId="4882" priority="4882">
      <formula>OR(E$46="F",E$46="Fiber")</formula>
    </cfRule>
    <cfRule type="expression" dxfId="4881" priority="4883">
      <formula>OR(E$46="A",E$46="AES")</formula>
    </cfRule>
    <cfRule type="expression" dxfId="4880" priority="4884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879" priority="4885">
      <formula>OR(E$46="",E$46=" ")</formula>
    </cfRule>
    <cfRule type="expression" dxfId="4878" priority="4886">
      <formula>OR(E$46="M",E$46="MADI")</formula>
    </cfRule>
    <cfRule type="expression" dxfId="4877" priority="4887">
      <formula>OR(E$46="D",E$46="DIS")</formula>
    </cfRule>
    <cfRule type="expression" dxfId="4876" priority="4888">
      <formula>OR(E$46="S",E$46="STD")</formula>
    </cfRule>
  </conditionalFormatting>
  <conditionalFormatting sqref="F64 F62 F60 F58 F56 F54 F52 F50">
    <cfRule type="expression" dxfId="4875" priority="4873">
      <formula>OR(E$46="FS")</formula>
    </cfRule>
    <cfRule type="expression" dxfId="4874" priority="4874">
      <formula>OR(E$46="F",E$46="Fiber")</formula>
    </cfRule>
    <cfRule type="expression" dxfId="4873" priority="4875">
      <formula>OR(E$46="A",E$46="AES")</formula>
    </cfRule>
    <cfRule type="expression" dxfId="4872" priority="4876">
      <formula>AND(E$46&lt;&gt;"FS",E$46&lt;&gt;"F",E$46&lt;&gt;"Fiber",E$46&lt;&gt;"S",E$46&lt;&gt;"STD",E$46&lt;&gt;"A",E$46&lt;&gt;"AES",E$46&lt;&gt;"D",E$46&lt;&gt;"DIS",E$46&lt;&gt;"M",E$46&lt;&gt;"MADI",E$46&lt;&gt;"",E$46&lt;&gt;" ")</formula>
    </cfRule>
    <cfRule type="expression" dxfId="4871" priority="4877">
      <formula>OR(E$46="",E$46=" ")</formula>
    </cfRule>
    <cfRule type="expression" dxfId="4870" priority="4878">
      <formula>OR(E$46="M",E$46="MADI")</formula>
    </cfRule>
    <cfRule type="expression" dxfId="4869" priority="4879">
      <formula>OR(E$46="D",E$46="DIS")</formula>
    </cfRule>
    <cfRule type="expression" dxfId="4868" priority="4880">
      <formula>OR(E$46="S",E$46="STD")</formula>
    </cfRule>
  </conditionalFormatting>
  <conditionalFormatting sqref="C47:C49 C51 C53 C55 C57 C59 C61 C63">
    <cfRule type="expression" dxfId="4867" priority="4856">
      <formula>(C$46="FS")</formula>
    </cfRule>
    <cfRule type="expression" dxfId="4866" priority="4858">
      <formula>OR(C$46="F",C$46="Fiber")</formula>
    </cfRule>
    <cfRule type="expression" dxfId="4865" priority="4860">
      <formula>OR(C$46="A",C$46="AES")</formula>
    </cfRule>
    <cfRule type="expression" dxfId="4864" priority="4866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63" priority="4867">
      <formula>OR(C$46="",C$46=" ")</formula>
    </cfRule>
    <cfRule type="expression" dxfId="4862" priority="4868">
      <formula>OR(C$46="M",C$46="MADI")</formula>
    </cfRule>
    <cfRule type="expression" dxfId="4861" priority="4869">
      <formula>OR(C$46="D",C$46="DIS")</formula>
    </cfRule>
    <cfRule type="expression" dxfId="4860" priority="4870">
      <formula>OR(C$46="S",C$46="STD")</formula>
    </cfRule>
  </conditionalFormatting>
  <conditionalFormatting sqref="D47:D49 D51 D53 D55 D57 D59 D61 D63">
    <cfRule type="expression" dxfId="4859" priority="4855">
      <formula>OR(C$46="FS")</formula>
    </cfRule>
    <cfRule type="expression" dxfId="4858" priority="4857">
      <formula>OR(C$46="F",C$46="Fiber")</formula>
    </cfRule>
    <cfRule type="expression" dxfId="4857" priority="4859">
      <formula>OR(C$46="A",C$46="AES")</formula>
    </cfRule>
    <cfRule type="expression" dxfId="4856" priority="4861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55" priority="4862">
      <formula>OR(C$46="",C$46=" ")</formula>
    </cfRule>
    <cfRule type="expression" dxfId="4854" priority="4863">
      <formula>OR(C$46="M",C$46="MADI")</formula>
    </cfRule>
    <cfRule type="expression" dxfId="4853" priority="4864">
      <formula>OR(C$46="D",C$46="DIS")</formula>
    </cfRule>
    <cfRule type="expression" dxfId="4852" priority="4865">
      <formula>OR(C$46="S",C$46="STD")</formula>
    </cfRule>
  </conditionalFormatting>
  <conditionalFormatting sqref="C50">
    <cfRule type="expression" dxfId="4851" priority="4840">
      <formula>(C$46="FS")</formula>
    </cfRule>
    <cfRule type="expression" dxfId="4850" priority="4842">
      <formula>OR(C$46="F",C$46="Fiber")</formula>
    </cfRule>
    <cfRule type="expression" dxfId="4849" priority="4844">
      <formula>OR(C$46="A",C$46="AES")</formula>
    </cfRule>
    <cfRule type="expression" dxfId="4848" priority="4850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47" priority="4851">
      <formula>OR(C$46="",C$46=" ")</formula>
    </cfRule>
    <cfRule type="expression" dxfId="4846" priority="4852">
      <formula>OR(C$46="M",C$46="MADI")</formula>
    </cfRule>
    <cfRule type="expression" dxfId="4845" priority="4853">
      <formula>OR(C$46="D",C$46="DIS")</formula>
    </cfRule>
    <cfRule type="expression" dxfId="4844" priority="4854">
      <formula>OR(C$46="S",C$46="STD")</formula>
    </cfRule>
  </conditionalFormatting>
  <conditionalFormatting sqref="D50">
    <cfRule type="expression" dxfId="4843" priority="4839">
      <formula>OR(C$46="FS")</formula>
    </cfRule>
    <cfRule type="expression" dxfId="4842" priority="4841">
      <formula>OR(C$46="F",C$46="Fiber")</formula>
    </cfRule>
    <cfRule type="expression" dxfId="4841" priority="4843">
      <formula>OR(C$46="A",C$46="AES")</formula>
    </cfRule>
    <cfRule type="expression" dxfId="4840" priority="4845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39" priority="4846">
      <formula>OR(C$46="",C$46=" ")</formula>
    </cfRule>
    <cfRule type="expression" dxfId="4838" priority="4847">
      <formula>OR(C$46="M",C$46="MADI")</formula>
    </cfRule>
    <cfRule type="expression" dxfId="4837" priority="4848">
      <formula>OR(C$46="D",C$46="DIS")</formula>
    </cfRule>
    <cfRule type="expression" dxfId="4836" priority="4849">
      <formula>OR(C$46="S",C$46="STD")</formula>
    </cfRule>
  </conditionalFormatting>
  <conditionalFormatting sqref="C52">
    <cfRule type="expression" dxfId="4835" priority="4824">
      <formula>(C$46="FS")</formula>
    </cfRule>
    <cfRule type="expression" dxfId="4834" priority="4826">
      <formula>OR(C$46="F",C$46="Fiber")</formula>
    </cfRule>
    <cfRule type="expression" dxfId="4833" priority="4828">
      <formula>OR(C$46="A",C$46="AES")</formula>
    </cfRule>
    <cfRule type="expression" dxfId="4832" priority="4834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31" priority="4835">
      <formula>OR(C$46="",C$46=" ")</formula>
    </cfRule>
    <cfRule type="expression" dxfId="4830" priority="4836">
      <formula>OR(C$46="M",C$46="MADI")</formula>
    </cfRule>
    <cfRule type="expression" dxfId="4829" priority="4837">
      <formula>OR(C$46="D",C$46="DIS")</formula>
    </cfRule>
    <cfRule type="expression" dxfId="4828" priority="4838">
      <formula>OR(C$46="S",C$46="STD")</formula>
    </cfRule>
  </conditionalFormatting>
  <conditionalFormatting sqref="D52">
    <cfRule type="expression" dxfId="4827" priority="4823">
      <formula>OR(C$46="FS")</formula>
    </cfRule>
    <cfRule type="expression" dxfId="4826" priority="4825">
      <formula>OR(C$46="F",C$46="Fiber")</formula>
    </cfRule>
    <cfRule type="expression" dxfId="4825" priority="4827">
      <formula>OR(C$46="A",C$46="AES")</formula>
    </cfRule>
    <cfRule type="expression" dxfId="4824" priority="4829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23" priority="4830">
      <formula>OR(C$46="",C$46=" ")</formula>
    </cfRule>
    <cfRule type="expression" dxfId="4822" priority="4831">
      <formula>OR(C$46="M",C$46="MADI")</formula>
    </cfRule>
    <cfRule type="expression" dxfId="4821" priority="4832">
      <formula>OR(C$46="D",C$46="DIS")</formula>
    </cfRule>
    <cfRule type="expression" dxfId="4820" priority="4833">
      <formula>OR(C$46="S",C$46="STD")</formula>
    </cfRule>
  </conditionalFormatting>
  <conditionalFormatting sqref="C54">
    <cfRule type="expression" dxfId="4819" priority="4808">
      <formula>(C$46="FS")</formula>
    </cfRule>
    <cfRule type="expression" dxfId="4818" priority="4810">
      <formula>OR(C$46="F",C$46="Fiber")</formula>
    </cfRule>
    <cfRule type="expression" dxfId="4817" priority="4812">
      <formula>OR(C$46="A",C$46="AES")</formula>
    </cfRule>
    <cfRule type="expression" dxfId="4816" priority="4818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15" priority="4819">
      <formula>OR(C$46="",C$46=" ")</formula>
    </cfRule>
    <cfRule type="expression" dxfId="4814" priority="4820">
      <formula>OR(C$46="M",C$46="MADI")</formula>
    </cfRule>
    <cfRule type="expression" dxfId="4813" priority="4821">
      <formula>OR(C$46="D",C$46="DIS")</formula>
    </cfRule>
    <cfRule type="expression" dxfId="4812" priority="4822">
      <formula>OR(C$46="S",C$46="STD")</formula>
    </cfRule>
  </conditionalFormatting>
  <conditionalFormatting sqref="D54">
    <cfRule type="expression" dxfId="4811" priority="4807">
      <formula>OR(C$46="FS")</formula>
    </cfRule>
    <cfRule type="expression" dxfId="4810" priority="4809">
      <formula>OR(C$46="F",C$46="Fiber")</formula>
    </cfRule>
    <cfRule type="expression" dxfId="4809" priority="4811">
      <formula>OR(C$46="A",C$46="AES")</formula>
    </cfRule>
    <cfRule type="expression" dxfId="4808" priority="4813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807" priority="4814">
      <formula>OR(C$46="",C$46=" ")</formula>
    </cfRule>
    <cfRule type="expression" dxfId="4806" priority="4815">
      <formula>OR(C$46="M",C$46="MADI")</formula>
    </cfRule>
    <cfRule type="expression" dxfId="4805" priority="4816">
      <formula>OR(C$46="D",C$46="DIS")</formula>
    </cfRule>
    <cfRule type="expression" dxfId="4804" priority="4817">
      <formula>OR(C$46="S",C$46="STD")</formula>
    </cfRule>
  </conditionalFormatting>
  <conditionalFormatting sqref="C56">
    <cfRule type="expression" dxfId="4803" priority="4792">
      <formula>(C$46="FS")</formula>
    </cfRule>
    <cfRule type="expression" dxfId="4802" priority="4794">
      <formula>OR(C$46="F",C$46="Fiber")</formula>
    </cfRule>
    <cfRule type="expression" dxfId="4801" priority="4796">
      <formula>OR(C$46="A",C$46="AES")</formula>
    </cfRule>
    <cfRule type="expression" dxfId="4800" priority="4802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799" priority="4803">
      <formula>OR(C$46="",C$46=" ")</formula>
    </cfRule>
    <cfRule type="expression" dxfId="4798" priority="4804">
      <formula>OR(C$46="M",C$46="MADI")</formula>
    </cfRule>
    <cfRule type="expression" dxfId="4797" priority="4805">
      <formula>OR(C$46="D",C$46="DIS")</formula>
    </cfRule>
    <cfRule type="expression" dxfId="4796" priority="4806">
      <formula>OR(C$46="S",C$46="STD")</formula>
    </cfRule>
  </conditionalFormatting>
  <conditionalFormatting sqref="D56">
    <cfRule type="expression" dxfId="4795" priority="4791">
      <formula>OR(C$46="FS")</formula>
    </cfRule>
    <cfRule type="expression" dxfId="4794" priority="4793">
      <formula>OR(C$46="F",C$46="Fiber")</formula>
    </cfRule>
    <cfRule type="expression" dxfId="4793" priority="4795">
      <formula>OR(C$46="A",C$46="AES")</formula>
    </cfRule>
    <cfRule type="expression" dxfId="4792" priority="4797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791" priority="4798">
      <formula>OR(C$46="",C$46=" ")</formula>
    </cfRule>
    <cfRule type="expression" dxfId="4790" priority="4799">
      <formula>OR(C$46="M",C$46="MADI")</formula>
    </cfRule>
    <cfRule type="expression" dxfId="4789" priority="4800">
      <formula>OR(C$46="D",C$46="DIS")</formula>
    </cfRule>
    <cfRule type="expression" dxfId="4788" priority="4801">
      <formula>OR(C$46="S",C$46="STD")</formula>
    </cfRule>
  </conditionalFormatting>
  <conditionalFormatting sqref="C58">
    <cfRule type="expression" dxfId="4787" priority="4776">
      <formula>(C$46="FS")</formula>
    </cfRule>
    <cfRule type="expression" dxfId="4786" priority="4778">
      <formula>OR(C$46="F",C$46="Fiber")</formula>
    </cfRule>
    <cfRule type="expression" dxfId="4785" priority="4780">
      <formula>OR(C$46="A",C$46="AES")</formula>
    </cfRule>
    <cfRule type="expression" dxfId="4784" priority="4786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783" priority="4787">
      <formula>OR(C$46="",C$46=" ")</formula>
    </cfRule>
    <cfRule type="expression" dxfId="4782" priority="4788">
      <formula>OR(C$46="M",C$46="MADI")</formula>
    </cfRule>
    <cfRule type="expression" dxfId="4781" priority="4789">
      <formula>OR(C$46="D",C$46="DIS")</formula>
    </cfRule>
    <cfRule type="expression" dxfId="4780" priority="4790">
      <formula>OR(C$46="S",C$46="STD")</formula>
    </cfRule>
  </conditionalFormatting>
  <conditionalFormatting sqref="D58">
    <cfRule type="expression" dxfId="4779" priority="4775">
      <formula>OR(C$46="FS")</formula>
    </cfRule>
    <cfRule type="expression" dxfId="4778" priority="4777">
      <formula>OR(C$46="F",C$46="Fiber")</formula>
    </cfRule>
    <cfRule type="expression" dxfId="4777" priority="4779">
      <formula>OR(C$46="A",C$46="AES")</formula>
    </cfRule>
    <cfRule type="expression" dxfId="4776" priority="4781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775" priority="4782">
      <formula>OR(C$46="",C$46=" ")</formula>
    </cfRule>
    <cfRule type="expression" dxfId="4774" priority="4783">
      <formula>OR(C$46="M",C$46="MADI")</formula>
    </cfRule>
    <cfRule type="expression" dxfId="4773" priority="4784">
      <formula>OR(C$46="D",C$46="DIS")</formula>
    </cfRule>
    <cfRule type="expression" dxfId="4772" priority="4785">
      <formula>OR(C$46="S",C$46="STD")</formula>
    </cfRule>
  </conditionalFormatting>
  <conditionalFormatting sqref="C60">
    <cfRule type="expression" dxfId="4771" priority="4760">
      <formula>(C$46="FS")</formula>
    </cfRule>
    <cfRule type="expression" dxfId="4770" priority="4762">
      <formula>OR(C$46="F",C$46="Fiber")</formula>
    </cfRule>
    <cfRule type="expression" dxfId="4769" priority="4764">
      <formula>OR(C$46="A",C$46="AES")</formula>
    </cfRule>
    <cfRule type="expression" dxfId="4768" priority="4770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767" priority="4771">
      <formula>OR(C$46="",C$46=" ")</formula>
    </cfRule>
    <cfRule type="expression" dxfId="4766" priority="4772">
      <formula>OR(C$46="M",C$46="MADI")</formula>
    </cfRule>
    <cfRule type="expression" dxfId="4765" priority="4773">
      <formula>OR(C$46="D",C$46="DIS")</formula>
    </cfRule>
    <cfRule type="expression" dxfId="4764" priority="4774">
      <formula>OR(C$46="S",C$46="STD")</formula>
    </cfRule>
  </conditionalFormatting>
  <conditionalFormatting sqref="D60">
    <cfRule type="expression" dxfId="4763" priority="4759">
      <formula>OR(C$46="FS")</formula>
    </cfRule>
    <cfRule type="expression" dxfId="4762" priority="4761">
      <formula>OR(C$46="F",C$46="Fiber")</formula>
    </cfRule>
    <cfRule type="expression" dxfId="4761" priority="4763">
      <formula>OR(C$46="A",C$46="AES")</formula>
    </cfRule>
    <cfRule type="expression" dxfId="4760" priority="4765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759" priority="4766">
      <formula>OR(C$46="",C$46=" ")</formula>
    </cfRule>
    <cfRule type="expression" dxfId="4758" priority="4767">
      <formula>OR(C$46="M",C$46="MADI")</formula>
    </cfRule>
    <cfRule type="expression" dxfId="4757" priority="4768">
      <formula>OR(C$46="D",C$46="DIS")</formula>
    </cfRule>
    <cfRule type="expression" dxfId="4756" priority="4769">
      <formula>OR(C$46="S",C$46="STD")</formula>
    </cfRule>
  </conditionalFormatting>
  <conditionalFormatting sqref="C62">
    <cfRule type="expression" dxfId="4755" priority="4744">
      <formula>(C$46="FS")</formula>
    </cfRule>
    <cfRule type="expression" dxfId="4754" priority="4746">
      <formula>OR(C$46="F",C$46="Fiber")</formula>
    </cfRule>
    <cfRule type="expression" dxfId="4753" priority="4748">
      <formula>OR(C$46="A",C$46="AES")</formula>
    </cfRule>
    <cfRule type="expression" dxfId="4752" priority="4754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751" priority="4755">
      <formula>OR(C$46="",C$46=" ")</formula>
    </cfRule>
    <cfRule type="expression" dxfId="4750" priority="4756">
      <formula>OR(C$46="M",C$46="MADI")</formula>
    </cfRule>
    <cfRule type="expression" dxfId="4749" priority="4757">
      <formula>OR(C$46="D",C$46="DIS")</formula>
    </cfRule>
    <cfRule type="expression" dxfId="4748" priority="4758">
      <formula>OR(C$46="S",C$46="STD")</formula>
    </cfRule>
  </conditionalFormatting>
  <conditionalFormatting sqref="D62">
    <cfRule type="expression" dxfId="4747" priority="4743">
      <formula>OR(C$46="FS")</formula>
    </cfRule>
    <cfRule type="expression" dxfId="4746" priority="4745">
      <formula>OR(C$46="F",C$46="Fiber")</formula>
    </cfRule>
    <cfRule type="expression" dxfId="4745" priority="4747">
      <formula>OR(C$46="A",C$46="AES")</formula>
    </cfRule>
    <cfRule type="expression" dxfId="4744" priority="4749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743" priority="4750">
      <formula>OR(C$46="",C$46=" ")</formula>
    </cfRule>
    <cfRule type="expression" dxfId="4742" priority="4751">
      <formula>OR(C$46="M",C$46="MADI")</formula>
    </cfRule>
    <cfRule type="expression" dxfId="4741" priority="4752">
      <formula>OR(C$46="D",C$46="DIS")</formula>
    </cfRule>
    <cfRule type="expression" dxfId="4740" priority="4753">
      <formula>OR(C$46="S",C$46="STD")</formula>
    </cfRule>
  </conditionalFormatting>
  <conditionalFormatting sqref="C47:C64">
    <cfRule type="expression" dxfId="4739" priority="4710">
      <formula>OR(C$46="IPI",C$46="IP in")</formula>
    </cfRule>
    <cfRule type="expression" dxfId="4738" priority="4727">
      <formula>(C$46="FS")</formula>
    </cfRule>
    <cfRule type="expression" dxfId="4737" priority="4730">
      <formula>OR(C$46="F",C$46="Fiber")</formula>
    </cfRule>
    <cfRule type="expression" dxfId="4736" priority="4732">
      <formula>OR(C$46="A",C$46="AES")</formula>
    </cfRule>
    <cfRule type="expression" dxfId="4735" priority="4738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734" priority="4739">
      <formula>OR(C$46="",C$46=" ")</formula>
    </cfRule>
    <cfRule type="expression" dxfId="4733" priority="4740">
      <formula>OR(C$46="M",C$46="MADI")</formula>
    </cfRule>
    <cfRule type="expression" dxfId="4732" priority="4741">
      <formula>OR(C$46="D",C$46="DIS")</formula>
    </cfRule>
    <cfRule type="expression" dxfId="4731" priority="4742">
      <formula>OR(C$46="S",C$46="STD")</formula>
    </cfRule>
  </conditionalFormatting>
  <conditionalFormatting sqref="D47:D64">
    <cfRule type="expression" dxfId="4730" priority="4709">
      <formula>OR(C$46="IPI",C$46="IP in")</formula>
    </cfRule>
    <cfRule type="expression" dxfId="4729" priority="4728">
      <formula>(C$46="FS")</formula>
    </cfRule>
    <cfRule type="expression" dxfId="4728" priority="4729">
      <formula>OR(C$46="F",C$46="Fiber")</formula>
    </cfRule>
    <cfRule type="expression" dxfId="4727" priority="4731">
      <formula>OR(C$46="A",C$46="AES")</formula>
    </cfRule>
    <cfRule type="expression" dxfId="4726" priority="4733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725" priority="4734">
      <formula>OR(C$46="",C$46=" ")</formula>
    </cfRule>
    <cfRule type="expression" dxfId="4724" priority="4735">
      <formula>OR(C$46="M",C$46="MADI")</formula>
    </cfRule>
    <cfRule type="expression" dxfId="4723" priority="4736">
      <formula>OR(C$46="D",C$46="DIS")</formula>
    </cfRule>
    <cfRule type="expression" dxfId="4722" priority="4737">
      <formula>OR(C$46="S",C$46="STD")</formula>
    </cfRule>
  </conditionalFormatting>
  <conditionalFormatting sqref="C64 C62 C60 C58 C56 C54 C52 C50">
    <cfRule type="expression" dxfId="4721" priority="4719">
      <formula>(C$46="FS")</formula>
    </cfRule>
    <cfRule type="expression" dxfId="4720" priority="4720">
      <formula>OR(C$46="F",C$46="Fiber")</formula>
    </cfRule>
    <cfRule type="expression" dxfId="4719" priority="4721">
      <formula>OR(C$46="A",C$46="AES")</formula>
    </cfRule>
    <cfRule type="expression" dxfId="4718" priority="4722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717" priority="4723">
      <formula>OR(C$46="",C$46=" ")</formula>
    </cfRule>
    <cfRule type="expression" dxfId="4716" priority="4724">
      <formula>OR(C$46="M",C$46="MADI")</formula>
    </cfRule>
    <cfRule type="expression" dxfId="4715" priority="4725">
      <formula>OR(C$46="D",C$46="DIS")</formula>
    </cfRule>
    <cfRule type="expression" dxfId="4714" priority="4726">
      <formula>OR(C$46="S",C$46="STD")</formula>
    </cfRule>
  </conditionalFormatting>
  <conditionalFormatting sqref="D64 D62 D60 D58 D56 D54 D52 D50">
    <cfRule type="expression" dxfId="4713" priority="4711">
      <formula>OR(C$46="FS")</formula>
    </cfRule>
    <cfRule type="expression" dxfId="4712" priority="4712">
      <formula>OR(C$46="F",C$46="Fiber")</formula>
    </cfRule>
    <cfRule type="expression" dxfId="4711" priority="4713">
      <formula>OR(C$46="A",C$46="AES")</formula>
    </cfRule>
    <cfRule type="expression" dxfId="4710" priority="4714">
      <formula>AND(C$46&lt;&gt;"FS",C$46&lt;&gt;"F",C$46&lt;&gt;"Fiber",C$46&lt;&gt;"S",C$46&lt;&gt;"STD",C$46&lt;&gt;"A",C$46&lt;&gt;"AES",C$46&lt;&gt;"D",C$46&lt;&gt;"DIS",C$46&lt;&gt;"M",C$46&lt;&gt;"MADI",C$46&lt;&gt;"",C$46&lt;&gt;" ")</formula>
    </cfRule>
    <cfRule type="expression" dxfId="4709" priority="4715">
      <formula>OR(C$46="",C$46=" ")</formula>
    </cfRule>
    <cfRule type="expression" dxfId="4708" priority="4716">
      <formula>OR(C$46="M",C$46="MADI")</formula>
    </cfRule>
    <cfRule type="expression" dxfId="4707" priority="4717">
      <formula>OR(C$46="D",C$46="DIS")</formula>
    </cfRule>
    <cfRule type="expression" dxfId="4706" priority="4718">
      <formula>OR(C$46="S",C$46="STD")</formula>
    </cfRule>
  </conditionalFormatting>
  <conditionalFormatting sqref="A47:A49 A51 A53 A55 A57 A59 A61 A63">
    <cfRule type="expression" dxfId="4705" priority="4694">
      <formula>(A$46="FS")</formula>
    </cfRule>
    <cfRule type="expression" dxfId="4704" priority="4696">
      <formula>OR(A$46="F",A$46="Fiber")</formula>
    </cfRule>
    <cfRule type="expression" dxfId="4703" priority="4698">
      <formula>OR(A$46="A",A$46="AES")</formula>
    </cfRule>
    <cfRule type="expression" dxfId="4702" priority="4704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701" priority="4705">
      <formula>OR(A$46="",A$46=" ")</formula>
    </cfRule>
    <cfRule type="expression" dxfId="4700" priority="4706">
      <formula>OR(A$46="M",A$46="MADI")</formula>
    </cfRule>
    <cfRule type="expression" dxfId="4699" priority="4707">
      <formula>OR(A$46="D",A$46="DIS")</formula>
    </cfRule>
    <cfRule type="expression" dxfId="4698" priority="4708">
      <formula>OR(A$46="S",A$46="STD")</formula>
    </cfRule>
  </conditionalFormatting>
  <conditionalFormatting sqref="B47:B49 B51 B53 B55 B57 B59 B61 B63">
    <cfRule type="expression" dxfId="4697" priority="4693">
      <formula>OR(A$46="FS")</formula>
    </cfRule>
    <cfRule type="expression" dxfId="4696" priority="4695">
      <formula>OR(A$46="F",A$46="Fiber")</formula>
    </cfRule>
    <cfRule type="expression" dxfId="4695" priority="4697">
      <formula>OR(A$46="A",A$46="AES")</formula>
    </cfRule>
    <cfRule type="expression" dxfId="4694" priority="4699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693" priority="4700">
      <formula>OR(A$46="",A$46=" ")</formula>
    </cfRule>
    <cfRule type="expression" dxfId="4692" priority="4701">
      <formula>OR(A$46="M",A$46="MADI")</formula>
    </cfRule>
    <cfRule type="expression" dxfId="4691" priority="4702">
      <formula>OR(A$46="D",A$46="DIS")</formula>
    </cfRule>
    <cfRule type="expression" dxfId="4690" priority="4703">
      <formula>OR(A$46="S",A$46="STD")</formula>
    </cfRule>
  </conditionalFormatting>
  <conditionalFormatting sqref="A50">
    <cfRule type="expression" dxfId="4689" priority="4678">
      <formula>(A$46="FS")</formula>
    </cfRule>
    <cfRule type="expression" dxfId="4688" priority="4680">
      <formula>OR(A$46="F",A$46="Fiber")</formula>
    </cfRule>
    <cfRule type="expression" dxfId="4687" priority="4682">
      <formula>OR(A$46="A",A$46="AES")</formula>
    </cfRule>
    <cfRule type="expression" dxfId="4686" priority="4688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685" priority="4689">
      <formula>OR(A$46="",A$46=" ")</formula>
    </cfRule>
    <cfRule type="expression" dxfId="4684" priority="4690">
      <formula>OR(A$46="M",A$46="MADI")</formula>
    </cfRule>
    <cfRule type="expression" dxfId="4683" priority="4691">
      <formula>OR(A$46="D",A$46="DIS")</formula>
    </cfRule>
    <cfRule type="expression" dxfId="4682" priority="4692">
      <formula>OR(A$46="S",A$46="STD")</formula>
    </cfRule>
  </conditionalFormatting>
  <conditionalFormatting sqref="B50">
    <cfRule type="expression" dxfId="4681" priority="4677">
      <formula>OR(A$46="FS")</formula>
    </cfRule>
    <cfRule type="expression" dxfId="4680" priority="4679">
      <formula>OR(A$46="F",A$46="Fiber")</formula>
    </cfRule>
    <cfRule type="expression" dxfId="4679" priority="4681">
      <formula>OR(A$46="A",A$46="AES")</formula>
    </cfRule>
    <cfRule type="expression" dxfId="4678" priority="4683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677" priority="4684">
      <formula>OR(A$46="",A$46=" ")</formula>
    </cfRule>
    <cfRule type="expression" dxfId="4676" priority="4685">
      <formula>OR(A$46="M",A$46="MADI")</formula>
    </cfRule>
    <cfRule type="expression" dxfId="4675" priority="4686">
      <formula>OR(A$46="D",A$46="DIS")</formula>
    </cfRule>
    <cfRule type="expression" dxfId="4674" priority="4687">
      <formula>OR(A$46="S",A$46="STD")</formula>
    </cfRule>
  </conditionalFormatting>
  <conditionalFormatting sqref="A52">
    <cfRule type="expression" dxfId="4673" priority="4662">
      <formula>(A$46="FS")</formula>
    </cfRule>
    <cfRule type="expression" dxfId="4672" priority="4664">
      <formula>OR(A$46="F",A$46="Fiber")</formula>
    </cfRule>
    <cfRule type="expression" dxfId="4671" priority="4666">
      <formula>OR(A$46="A",A$46="AES")</formula>
    </cfRule>
    <cfRule type="expression" dxfId="4670" priority="4672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669" priority="4673">
      <formula>OR(A$46="",A$46=" ")</formula>
    </cfRule>
    <cfRule type="expression" dxfId="4668" priority="4674">
      <formula>OR(A$46="M",A$46="MADI")</formula>
    </cfRule>
    <cfRule type="expression" dxfId="4667" priority="4675">
      <formula>OR(A$46="D",A$46="DIS")</formula>
    </cfRule>
    <cfRule type="expression" dxfId="4666" priority="4676">
      <formula>OR(A$46="S",A$46="STD")</formula>
    </cfRule>
  </conditionalFormatting>
  <conditionalFormatting sqref="B52">
    <cfRule type="expression" dxfId="4665" priority="4661">
      <formula>OR(A$46="FS")</formula>
    </cfRule>
    <cfRule type="expression" dxfId="4664" priority="4663">
      <formula>OR(A$46="F",A$46="Fiber")</formula>
    </cfRule>
    <cfRule type="expression" dxfId="4663" priority="4665">
      <formula>OR(A$46="A",A$46="AES")</formula>
    </cfRule>
    <cfRule type="expression" dxfId="4662" priority="4667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661" priority="4668">
      <formula>OR(A$46="",A$46=" ")</formula>
    </cfRule>
    <cfRule type="expression" dxfId="4660" priority="4669">
      <formula>OR(A$46="M",A$46="MADI")</formula>
    </cfRule>
    <cfRule type="expression" dxfId="4659" priority="4670">
      <formula>OR(A$46="D",A$46="DIS")</formula>
    </cfRule>
    <cfRule type="expression" dxfId="4658" priority="4671">
      <formula>OR(A$46="S",A$46="STD")</formula>
    </cfRule>
  </conditionalFormatting>
  <conditionalFormatting sqref="A54">
    <cfRule type="expression" dxfId="4657" priority="4646">
      <formula>(A$46="FS")</formula>
    </cfRule>
    <cfRule type="expression" dxfId="4656" priority="4648">
      <formula>OR(A$46="F",A$46="Fiber")</formula>
    </cfRule>
    <cfRule type="expression" dxfId="4655" priority="4650">
      <formula>OR(A$46="A",A$46="AES")</formula>
    </cfRule>
    <cfRule type="expression" dxfId="4654" priority="4656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653" priority="4657">
      <formula>OR(A$46="",A$46=" ")</formula>
    </cfRule>
    <cfRule type="expression" dxfId="4652" priority="4658">
      <formula>OR(A$46="M",A$46="MADI")</formula>
    </cfRule>
    <cfRule type="expression" dxfId="4651" priority="4659">
      <formula>OR(A$46="D",A$46="DIS")</formula>
    </cfRule>
    <cfRule type="expression" dxfId="4650" priority="4660">
      <formula>OR(A$46="S",A$46="STD")</formula>
    </cfRule>
  </conditionalFormatting>
  <conditionalFormatting sqref="B54">
    <cfRule type="expression" dxfId="4649" priority="4645">
      <formula>OR(A$46="FS")</formula>
    </cfRule>
    <cfRule type="expression" dxfId="4648" priority="4647">
      <formula>OR(A$46="F",A$46="Fiber")</formula>
    </cfRule>
    <cfRule type="expression" dxfId="4647" priority="4649">
      <formula>OR(A$46="A",A$46="AES")</formula>
    </cfRule>
    <cfRule type="expression" dxfId="4646" priority="4651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645" priority="4652">
      <formula>OR(A$46="",A$46=" ")</formula>
    </cfRule>
    <cfRule type="expression" dxfId="4644" priority="4653">
      <formula>OR(A$46="M",A$46="MADI")</formula>
    </cfRule>
    <cfRule type="expression" dxfId="4643" priority="4654">
      <formula>OR(A$46="D",A$46="DIS")</formula>
    </cfRule>
    <cfRule type="expression" dxfId="4642" priority="4655">
      <formula>OR(A$46="S",A$46="STD")</formula>
    </cfRule>
  </conditionalFormatting>
  <conditionalFormatting sqref="A56">
    <cfRule type="expression" dxfId="4641" priority="4630">
      <formula>(A$46="FS")</formula>
    </cfRule>
    <cfRule type="expression" dxfId="4640" priority="4632">
      <formula>OR(A$46="F",A$46="Fiber")</formula>
    </cfRule>
    <cfRule type="expression" dxfId="4639" priority="4634">
      <formula>OR(A$46="A",A$46="AES")</formula>
    </cfRule>
    <cfRule type="expression" dxfId="4638" priority="4640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637" priority="4641">
      <formula>OR(A$46="",A$46=" ")</formula>
    </cfRule>
    <cfRule type="expression" dxfId="4636" priority="4642">
      <formula>OR(A$46="M",A$46="MADI")</formula>
    </cfRule>
    <cfRule type="expression" dxfId="4635" priority="4643">
      <formula>OR(A$46="D",A$46="DIS")</formula>
    </cfRule>
    <cfRule type="expression" dxfId="4634" priority="4644">
      <formula>OR(A$46="S",A$46="STD")</formula>
    </cfRule>
  </conditionalFormatting>
  <conditionalFormatting sqref="B56">
    <cfRule type="expression" dxfId="4633" priority="4629">
      <formula>OR(A$46="FS")</formula>
    </cfRule>
    <cfRule type="expression" dxfId="4632" priority="4631">
      <formula>OR(A$46="F",A$46="Fiber")</formula>
    </cfRule>
    <cfRule type="expression" dxfId="4631" priority="4633">
      <formula>OR(A$46="A",A$46="AES")</formula>
    </cfRule>
    <cfRule type="expression" dxfId="4630" priority="4635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629" priority="4636">
      <formula>OR(A$46="",A$46=" ")</formula>
    </cfRule>
    <cfRule type="expression" dxfId="4628" priority="4637">
      <formula>OR(A$46="M",A$46="MADI")</formula>
    </cfRule>
    <cfRule type="expression" dxfId="4627" priority="4638">
      <formula>OR(A$46="D",A$46="DIS")</formula>
    </cfRule>
    <cfRule type="expression" dxfId="4626" priority="4639">
      <formula>OR(A$46="S",A$46="STD")</formula>
    </cfRule>
  </conditionalFormatting>
  <conditionalFormatting sqref="A58">
    <cfRule type="expression" dxfId="4625" priority="4614">
      <formula>(A$46="FS")</formula>
    </cfRule>
    <cfRule type="expression" dxfId="4624" priority="4616">
      <formula>OR(A$46="F",A$46="Fiber")</formula>
    </cfRule>
    <cfRule type="expression" dxfId="4623" priority="4618">
      <formula>OR(A$46="A",A$46="AES")</formula>
    </cfRule>
    <cfRule type="expression" dxfId="4622" priority="4624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621" priority="4625">
      <formula>OR(A$46="",A$46=" ")</formula>
    </cfRule>
    <cfRule type="expression" dxfId="4620" priority="4626">
      <formula>OR(A$46="M",A$46="MADI")</formula>
    </cfRule>
    <cfRule type="expression" dxfId="4619" priority="4627">
      <formula>OR(A$46="D",A$46="DIS")</formula>
    </cfRule>
    <cfRule type="expression" dxfId="4618" priority="4628">
      <formula>OR(A$46="S",A$46="STD")</formula>
    </cfRule>
  </conditionalFormatting>
  <conditionalFormatting sqref="B58">
    <cfRule type="expression" dxfId="4617" priority="4613">
      <formula>OR(A$46="FS")</formula>
    </cfRule>
    <cfRule type="expression" dxfId="4616" priority="4615">
      <formula>OR(A$46="F",A$46="Fiber")</formula>
    </cfRule>
    <cfRule type="expression" dxfId="4615" priority="4617">
      <formula>OR(A$46="A",A$46="AES")</formula>
    </cfRule>
    <cfRule type="expression" dxfId="4614" priority="4619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613" priority="4620">
      <formula>OR(A$46="",A$46=" ")</formula>
    </cfRule>
    <cfRule type="expression" dxfId="4612" priority="4621">
      <formula>OR(A$46="M",A$46="MADI")</formula>
    </cfRule>
    <cfRule type="expression" dxfId="4611" priority="4622">
      <formula>OR(A$46="D",A$46="DIS")</formula>
    </cfRule>
    <cfRule type="expression" dxfId="4610" priority="4623">
      <formula>OR(A$46="S",A$46="STD")</formula>
    </cfRule>
  </conditionalFormatting>
  <conditionalFormatting sqref="A60">
    <cfRule type="expression" dxfId="4609" priority="4598">
      <formula>(A$46="FS")</formula>
    </cfRule>
    <cfRule type="expression" dxfId="4608" priority="4600">
      <formula>OR(A$46="F",A$46="Fiber")</formula>
    </cfRule>
    <cfRule type="expression" dxfId="4607" priority="4602">
      <formula>OR(A$46="A",A$46="AES")</formula>
    </cfRule>
    <cfRule type="expression" dxfId="4606" priority="4608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605" priority="4609">
      <formula>OR(A$46="",A$46=" ")</formula>
    </cfRule>
    <cfRule type="expression" dxfId="4604" priority="4610">
      <formula>OR(A$46="M",A$46="MADI")</formula>
    </cfRule>
    <cfRule type="expression" dxfId="4603" priority="4611">
      <formula>OR(A$46="D",A$46="DIS")</formula>
    </cfRule>
    <cfRule type="expression" dxfId="4602" priority="4612">
      <formula>OR(A$46="S",A$46="STD")</formula>
    </cfRule>
  </conditionalFormatting>
  <conditionalFormatting sqref="B60">
    <cfRule type="expression" dxfId="4601" priority="4597">
      <formula>OR(A$46="FS")</formula>
    </cfRule>
    <cfRule type="expression" dxfId="4600" priority="4599">
      <formula>OR(A$46="F",A$46="Fiber")</formula>
    </cfRule>
    <cfRule type="expression" dxfId="4599" priority="4601">
      <formula>OR(A$46="A",A$46="AES")</formula>
    </cfRule>
    <cfRule type="expression" dxfId="4598" priority="4603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597" priority="4604">
      <formula>OR(A$46="",A$46=" ")</formula>
    </cfRule>
    <cfRule type="expression" dxfId="4596" priority="4605">
      <formula>OR(A$46="M",A$46="MADI")</formula>
    </cfRule>
    <cfRule type="expression" dxfId="4595" priority="4606">
      <formula>OR(A$46="D",A$46="DIS")</formula>
    </cfRule>
    <cfRule type="expression" dxfId="4594" priority="4607">
      <formula>OR(A$46="S",A$46="STD")</formula>
    </cfRule>
  </conditionalFormatting>
  <conditionalFormatting sqref="A62">
    <cfRule type="expression" dxfId="4593" priority="4582">
      <formula>(A$46="FS")</formula>
    </cfRule>
    <cfRule type="expression" dxfId="4592" priority="4584">
      <formula>OR(A$46="F",A$46="Fiber")</formula>
    </cfRule>
    <cfRule type="expression" dxfId="4591" priority="4586">
      <formula>OR(A$46="A",A$46="AES")</formula>
    </cfRule>
    <cfRule type="expression" dxfId="4590" priority="4592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589" priority="4593">
      <formula>OR(A$46="",A$46=" ")</formula>
    </cfRule>
    <cfRule type="expression" dxfId="4588" priority="4594">
      <formula>OR(A$46="M",A$46="MADI")</formula>
    </cfRule>
    <cfRule type="expression" dxfId="4587" priority="4595">
      <formula>OR(A$46="D",A$46="DIS")</formula>
    </cfRule>
    <cfRule type="expression" dxfId="4586" priority="4596">
      <formula>OR(A$46="S",A$46="STD")</formula>
    </cfRule>
  </conditionalFormatting>
  <conditionalFormatting sqref="B62">
    <cfRule type="expression" dxfId="4585" priority="4581">
      <formula>OR(A$46="FS")</formula>
    </cfRule>
    <cfRule type="expression" dxfId="4584" priority="4583">
      <formula>OR(A$46="F",A$46="Fiber")</formula>
    </cfRule>
    <cfRule type="expression" dxfId="4583" priority="4585">
      <formula>OR(A$46="A",A$46="AES")</formula>
    </cfRule>
    <cfRule type="expression" dxfId="4582" priority="4587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581" priority="4588">
      <formula>OR(A$46="",A$46=" ")</formula>
    </cfRule>
    <cfRule type="expression" dxfId="4580" priority="4589">
      <formula>OR(A$46="M",A$46="MADI")</formula>
    </cfRule>
    <cfRule type="expression" dxfId="4579" priority="4590">
      <formula>OR(A$46="D",A$46="DIS")</formula>
    </cfRule>
    <cfRule type="expression" dxfId="4578" priority="4591">
      <formula>OR(A$46="S",A$46="STD")</formula>
    </cfRule>
  </conditionalFormatting>
  <conditionalFormatting sqref="A47:A64">
    <cfRule type="expression" dxfId="4577" priority="4548">
      <formula>OR(A$46="IPI",A$46="IP in")</formula>
    </cfRule>
    <cfRule type="expression" dxfId="4576" priority="4565">
      <formula>(A$46="FS")</formula>
    </cfRule>
    <cfRule type="expression" dxfId="4575" priority="4568">
      <formula>OR(A$46="F",A$46="Fiber")</formula>
    </cfRule>
    <cfRule type="expression" dxfId="4574" priority="4570">
      <formula>OR(A$46="A",A$46="AES")</formula>
    </cfRule>
    <cfRule type="expression" dxfId="4573" priority="4576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572" priority="4577">
      <formula>OR(A$46="",A$46=" ")</formula>
    </cfRule>
    <cfRule type="expression" dxfId="4571" priority="4578">
      <formula>OR(A$46="M",A$46="MADI")</formula>
    </cfRule>
    <cfRule type="expression" dxfId="4570" priority="4579">
      <formula>OR(A$46="D",A$46="DIS")</formula>
    </cfRule>
    <cfRule type="expression" dxfId="4569" priority="4580">
      <formula>OR(A$46="S",A$46="STD")</formula>
    </cfRule>
  </conditionalFormatting>
  <conditionalFormatting sqref="B47:B64">
    <cfRule type="expression" dxfId="4568" priority="4547">
      <formula>OR(A$46="IPI",A$46="IP in")</formula>
    </cfRule>
    <cfRule type="expression" dxfId="4567" priority="4566">
      <formula>(A$46="FS")</formula>
    </cfRule>
    <cfRule type="expression" dxfId="4566" priority="4567">
      <formula>OR(A$46="F",A$46="Fiber")</formula>
    </cfRule>
    <cfRule type="expression" dxfId="4565" priority="4569">
      <formula>OR(A$46="A",A$46="AES")</formula>
    </cfRule>
    <cfRule type="expression" dxfId="4564" priority="4571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563" priority="4572">
      <formula>OR(A$46="",A$46=" ")</formula>
    </cfRule>
    <cfRule type="expression" dxfId="4562" priority="4573">
      <formula>OR(A$46="M",A$46="MADI")</formula>
    </cfRule>
    <cfRule type="expression" dxfId="4561" priority="4574">
      <formula>OR(A$46="D",A$46="DIS")</formula>
    </cfRule>
    <cfRule type="expression" dxfId="4560" priority="4575">
      <formula>OR(A$46="S",A$46="STD")</formula>
    </cfRule>
  </conditionalFormatting>
  <conditionalFormatting sqref="A64 A62 A60 A58 A56 A54 A52 A50">
    <cfRule type="expression" dxfId="4559" priority="4557">
      <formula>(A$46="FS")</formula>
    </cfRule>
    <cfRule type="expression" dxfId="4558" priority="4558">
      <formula>OR(A$46="F",A$46="Fiber")</formula>
    </cfRule>
    <cfRule type="expression" dxfId="4557" priority="4559">
      <formula>OR(A$46="A",A$46="AES")</formula>
    </cfRule>
    <cfRule type="expression" dxfId="4556" priority="4560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555" priority="4561">
      <formula>OR(A$46="",A$46=" ")</formula>
    </cfRule>
    <cfRule type="expression" dxfId="4554" priority="4562">
      <formula>OR(A$46="M",A$46="MADI")</formula>
    </cfRule>
    <cfRule type="expression" dxfId="4553" priority="4563">
      <formula>OR(A$46="D",A$46="DIS")</formula>
    </cfRule>
    <cfRule type="expression" dxfId="4552" priority="4564">
      <formula>OR(A$46="S",A$46="STD")</formula>
    </cfRule>
  </conditionalFormatting>
  <conditionalFormatting sqref="B64 B62 B60 B58 B56 B54 B52 B50">
    <cfRule type="expression" dxfId="4551" priority="4549">
      <formula>OR(A$46="FS")</formula>
    </cfRule>
    <cfRule type="expression" dxfId="4550" priority="4550">
      <formula>OR(A$46="F",A$46="Fiber")</formula>
    </cfRule>
    <cfRule type="expression" dxfId="4549" priority="4551">
      <formula>OR(A$46="A",A$46="AES")</formula>
    </cfRule>
    <cfRule type="expression" dxfId="4548" priority="4552">
      <formula>AND(A$46&lt;&gt;"FS",A$46&lt;&gt;"F",A$46&lt;&gt;"Fiber",A$46&lt;&gt;"S",A$46&lt;&gt;"STD",A$46&lt;&gt;"A",A$46&lt;&gt;"AES",A$46&lt;&gt;"D",A$46&lt;&gt;"DIS",A$46&lt;&gt;"M",A$46&lt;&gt;"MADI",A$46&lt;&gt;"",A$46&lt;&gt;" ")</formula>
    </cfRule>
    <cfRule type="expression" dxfId="4547" priority="4553">
      <formula>OR(A$46="",A$46=" ")</formula>
    </cfRule>
    <cfRule type="expression" dxfId="4546" priority="4554">
      <formula>OR(A$46="M",A$46="MADI")</formula>
    </cfRule>
    <cfRule type="expression" dxfId="4545" priority="4555">
      <formula>OR(A$46="D",A$46="DIS")</formula>
    </cfRule>
    <cfRule type="expression" dxfId="4544" priority="4556">
      <formula>OR(A$46="S",A$46="STD")</formula>
    </cfRule>
  </conditionalFormatting>
  <conditionalFormatting sqref="BK90 BK88 BK86 BK84 BK82 BK80 BK78">
    <cfRule type="expression" dxfId="4543" priority="4537">
      <formula>(BK$72="FS")</formula>
    </cfRule>
    <cfRule type="expression" dxfId="4542" priority="4538">
      <formula>OR(BK$72="F",BK$72="Fiber")</formula>
    </cfRule>
    <cfRule type="expression" dxfId="4541" priority="4539">
      <formula>OR(BK$72="A",BK$72="AES")</formula>
    </cfRule>
    <cfRule type="expression" dxfId="4540" priority="4540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4539" priority="4541">
      <formula>OR(BK$72="",BK$72=" ")</formula>
    </cfRule>
    <cfRule type="expression" dxfId="4538" priority="4542">
      <formula>OR(BK$72="M",BK$72="MADI")</formula>
    </cfRule>
    <cfRule type="expression" dxfId="4537" priority="4543">
      <formula>OR(BK$72="D",BK$72="DIS")</formula>
    </cfRule>
    <cfRule type="expression" dxfId="4536" priority="4544">
      <formula>OR(BK$72="S",BK$72="STD")</formula>
    </cfRule>
  </conditionalFormatting>
  <conditionalFormatting sqref="BL90 BL88 BL86 BL84 BL82 BL80 BL78">
    <cfRule type="expression" dxfId="4535" priority="4529">
      <formula>OR(BK$72="FS")</formula>
    </cfRule>
    <cfRule type="expression" dxfId="4534" priority="4530">
      <formula>OR(BK$72="F",BK$72="Fiber")</formula>
    </cfRule>
    <cfRule type="expression" dxfId="4533" priority="4531">
      <formula>OR(BK$72="A",BK$72="AES")</formula>
    </cfRule>
    <cfRule type="expression" dxfId="4532" priority="4532">
      <formula>AND(BK$72&lt;&gt;"FS",BK$72&lt;&gt;"F",BK$72&lt;&gt;"Fiber",BK$72&lt;&gt;"S",BK$72&lt;&gt;"STD",BK$72&lt;&gt;"A",BK$72&lt;&gt;"AES",BK$72&lt;&gt;"D",BK$72&lt;&gt;"DIS",BK$72&lt;&gt;"M",BK$72&lt;&gt;"MADI",BK$72&lt;&gt;"",BK$72&lt;&gt;" ")</formula>
    </cfRule>
    <cfRule type="expression" dxfId="4531" priority="4533">
      <formula>OR(BK$72="",BK$72=" ")</formula>
    </cfRule>
    <cfRule type="expression" dxfId="4530" priority="4534">
      <formula>OR(BK$72="M",BK$72="MADI")</formula>
    </cfRule>
    <cfRule type="expression" dxfId="4529" priority="4535">
      <formula>OR(BK$72="D",BK$72="DIS")</formula>
    </cfRule>
    <cfRule type="expression" dxfId="4528" priority="4536">
      <formula>OR(BK$72="S",BK$72="STD")</formula>
    </cfRule>
  </conditionalFormatting>
  <conditionalFormatting sqref="BK73:BK90">
    <cfRule type="expression" dxfId="4527" priority="4528">
      <formula>OR(BK$72="IPI",BK$72="IP in")</formula>
    </cfRule>
  </conditionalFormatting>
  <conditionalFormatting sqref="BL73:BL90">
    <cfRule type="expression" dxfId="4526" priority="4527">
      <formula>OR(BK$72="IPI",BK$72="IP in")</formula>
    </cfRule>
  </conditionalFormatting>
  <conditionalFormatting sqref="BI79 BI81 BI83 BI85 BI87 BI89 BI73:BI77">
    <cfRule type="expression" dxfId="4525" priority="4512">
      <formula>(BI$72="FS")</formula>
    </cfRule>
    <cfRule type="expression" dxfId="4524" priority="4514">
      <formula>OR(BI$72="F",BI$72="Fiber")</formula>
    </cfRule>
    <cfRule type="expression" dxfId="4523" priority="4516">
      <formula>OR(BI$72="A",BI$72="AES")</formula>
    </cfRule>
    <cfRule type="expression" dxfId="4522" priority="4522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521" priority="4523">
      <formula>OR(BI$72="",BI$72=" ")</formula>
    </cfRule>
    <cfRule type="expression" dxfId="4520" priority="4524">
      <formula>OR(BI$72="M",BI$72="MADI")</formula>
    </cfRule>
    <cfRule type="expression" dxfId="4519" priority="4525">
      <formula>OR(BI$72="D",BI$72="DIS")</formula>
    </cfRule>
    <cfRule type="expression" dxfId="4518" priority="4526">
      <formula>OR(BI$72="S",BI$72="STD")</formula>
    </cfRule>
  </conditionalFormatting>
  <conditionalFormatting sqref="BJ79 BJ81 BJ83 BJ85 BJ87 BJ89 BJ73:BJ77">
    <cfRule type="expression" dxfId="4517" priority="4511">
      <formula>OR(BI$72="FS")</formula>
    </cfRule>
    <cfRule type="expression" dxfId="4516" priority="4513">
      <formula>OR(BI$72="F",BI$72="Fiber")</formula>
    </cfRule>
    <cfRule type="expression" dxfId="4515" priority="4515">
      <formula>OR(BI$72="A",BI$72="AES")</formula>
    </cfRule>
    <cfRule type="expression" dxfId="4514" priority="4517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513" priority="4518">
      <formula>OR(BI$72="",BI$72=" ")</formula>
    </cfRule>
    <cfRule type="expression" dxfId="4512" priority="4519">
      <formula>OR(BI$72="M",BI$72="MADI")</formula>
    </cfRule>
    <cfRule type="expression" dxfId="4511" priority="4520">
      <formula>OR(BI$72="D",BI$72="DIS")</formula>
    </cfRule>
    <cfRule type="expression" dxfId="4510" priority="4521">
      <formula>OR(BI$72="S",BI$72="STD")</formula>
    </cfRule>
  </conditionalFormatting>
  <conditionalFormatting sqref="BI78">
    <cfRule type="expression" dxfId="4509" priority="4496">
      <formula>(BI$72="FS")</formula>
    </cfRule>
    <cfRule type="expression" dxfId="4508" priority="4498">
      <formula>OR(BI$72="F",BI$72="Fiber")</formula>
    </cfRule>
    <cfRule type="expression" dxfId="4507" priority="4500">
      <formula>OR(BI$72="A",BI$72="AES")</formula>
    </cfRule>
    <cfRule type="expression" dxfId="4506" priority="4506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505" priority="4507">
      <formula>OR(BI$72="",BI$72=" ")</formula>
    </cfRule>
    <cfRule type="expression" dxfId="4504" priority="4508">
      <formula>OR(BI$72="M",BI$72="MADI")</formula>
    </cfRule>
    <cfRule type="expression" dxfId="4503" priority="4509">
      <formula>OR(BI$72="D",BI$72="DIS")</formula>
    </cfRule>
    <cfRule type="expression" dxfId="4502" priority="4510">
      <formula>OR(BI$72="S",BI$72="STD")</formula>
    </cfRule>
  </conditionalFormatting>
  <conditionalFormatting sqref="BJ78">
    <cfRule type="expression" dxfId="4501" priority="4495">
      <formula>OR(BI$72="FS")</formula>
    </cfRule>
    <cfRule type="expression" dxfId="4500" priority="4497">
      <formula>OR(BI$72="F",BI$72="Fiber")</formula>
    </cfRule>
    <cfRule type="expression" dxfId="4499" priority="4499">
      <formula>OR(BI$72="A",BI$72="AES")</formula>
    </cfRule>
    <cfRule type="expression" dxfId="4498" priority="4501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497" priority="4502">
      <formula>OR(BI$72="",BI$72=" ")</formula>
    </cfRule>
    <cfRule type="expression" dxfId="4496" priority="4503">
      <formula>OR(BI$72="M",BI$72="MADI")</formula>
    </cfRule>
    <cfRule type="expression" dxfId="4495" priority="4504">
      <formula>OR(BI$72="D",BI$72="DIS")</formula>
    </cfRule>
    <cfRule type="expression" dxfId="4494" priority="4505">
      <formula>OR(BI$72="S",BI$72="STD")</formula>
    </cfRule>
  </conditionalFormatting>
  <conditionalFormatting sqref="BI80">
    <cfRule type="expression" dxfId="4493" priority="4480">
      <formula>(BI$72="FS")</formula>
    </cfRule>
    <cfRule type="expression" dxfId="4492" priority="4482">
      <formula>OR(BI$72="F",BI$72="Fiber")</formula>
    </cfRule>
    <cfRule type="expression" dxfId="4491" priority="4484">
      <formula>OR(BI$72="A",BI$72="AES")</formula>
    </cfRule>
    <cfRule type="expression" dxfId="4490" priority="4490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489" priority="4491">
      <formula>OR(BI$72="",BI$72=" ")</formula>
    </cfRule>
    <cfRule type="expression" dxfId="4488" priority="4492">
      <formula>OR(BI$72="M",BI$72="MADI")</formula>
    </cfRule>
    <cfRule type="expression" dxfId="4487" priority="4493">
      <formula>OR(BI$72="D",BI$72="DIS")</formula>
    </cfRule>
    <cfRule type="expression" dxfId="4486" priority="4494">
      <formula>OR(BI$72="S",BI$72="STD")</formula>
    </cfRule>
  </conditionalFormatting>
  <conditionalFormatting sqref="BJ80">
    <cfRule type="expression" dxfId="4485" priority="4479">
      <formula>OR(BI$72="FS")</formula>
    </cfRule>
    <cfRule type="expression" dxfId="4484" priority="4481">
      <formula>OR(BI$72="F",BI$72="Fiber")</formula>
    </cfRule>
    <cfRule type="expression" dxfId="4483" priority="4483">
      <formula>OR(BI$72="A",BI$72="AES")</formula>
    </cfRule>
    <cfRule type="expression" dxfId="4482" priority="4485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481" priority="4486">
      <formula>OR(BI$72="",BI$72=" ")</formula>
    </cfRule>
    <cfRule type="expression" dxfId="4480" priority="4487">
      <formula>OR(BI$72="M",BI$72="MADI")</formula>
    </cfRule>
    <cfRule type="expression" dxfId="4479" priority="4488">
      <formula>OR(BI$72="D",BI$72="DIS")</formula>
    </cfRule>
    <cfRule type="expression" dxfId="4478" priority="4489">
      <formula>OR(BI$72="S",BI$72="STD")</formula>
    </cfRule>
  </conditionalFormatting>
  <conditionalFormatting sqref="BI82">
    <cfRule type="expression" dxfId="4477" priority="4464">
      <formula>(BI$72="FS")</formula>
    </cfRule>
    <cfRule type="expression" dxfId="4476" priority="4466">
      <formula>OR(BI$72="F",BI$72="Fiber")</formula>
    </cfRule>
    <cfRule type="expression" dxfId="4475" priority="4468">
      <formula>OR(BI$72="A",BI$72="AES")</formula>
    </cfRule>
    <cfRule type="expression" dxfId="4474" priority="4474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473" priority="4475">
      <formula>OR(BI$72="",BI$72=" ")</formula>
    </cfRule>
    <cfRule type="expression" dxfId="4472" priority="4476">
      <formula>OR(BI$72="M",BI$72="MADI")</formula>
    </cfRule>
    <cfRule type="expression" dxfId="4471" priority="4477">
      <formula>OR(BI$72="D",BI$72="DIS")</formula>
    </cfRule>
    <cfRule type="expression" dxfId="4470" priority="4478">
      <formula>OR(BI$72="S",BI$72="STD")</formula>
    </cfRule>
  </conditionalFormatting>
  <conditionalFormatting sqref="BJ82">
    <cfRule type="expression" dxfId="4469" priority="4463">
      <formula>OR(BI$72="FS")</formula>
    </cfRule>
    <cfRule type="expression" dxfId="4468" priority="4465">
      <formula>OR(BI$72="F",BI$72="Fiber")</formula>
    </cfRule>
    <cfRule type="expression" dxfId="4467" priority="4467">
      <formula>OR(BI$72="A",BI$72="AES")</formula>
    </cfRule>
    <cfRule type="expression" dxfId="4466" priority="4469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465" priority="4470">
      <formula>OR(BI$72="",BI$72=" ")</formula>
    </cfRule>
    <cfRule type="expression" dxfId="4464" priority="4471">
      <formula>OR(BI$72="M",BI$72="MADI")</formula>
    </cfRule>
    <cfRule type="expression" dxfId="4463" priority="4472">
      <formula>OR(BI$72="D",BI$72="DIS")</formula>
    </cfRule>
    <cfRule type="expression" dxfId="4462" priority="4473">
      <formula>OR(BI$72="S",BI$72="STD")</formula>
    </cfRule>
  </conditionalFormatting>
  <conditionalFormatting sqref="BI84">
    <cfRule type="expression" dxfId="4461" priority="4448">
      <formula>(BI$72="FS")</formula>
    </cfRule>
    <cfRule type="expression" dxfId="4460" priority="4450">
      <formula>OR(BI$72="F",BI$72="Fiber")</formula>
    </cfRule>
    <cfRule type="expression" dxfId="4459" priority="4452">
      <formula>OR(BI$72="A",BI$72="AES")</formula>
    </cfRule>
    <cfRule type="expression" dxfId="4458" priority="4458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457" priority="4459">
      <formula>OR(BI$72="",BI$72=" ")</formula>
    </cfRule>
    <cfRule type="expression" dxfId="4456" priority="4460">
      <formula>OR(BI$72="M",BI$72="MADI")</formula>
    </cfRule>
    <cfRule type="expression" dxfId="4455" priority="4461">
      <formula>OR(BI$72="D",BI$72="DIS")</formula>
    </cfRule>
    <cfRule type="expression" dxfId="4454" priority="4462">
      <formula>OR(BI$72="S",BI$72="STD")</formula>
    </cfRule>
  </conditionalFormatting>
  <conditionalFormatting sqref="BJ84">
    <cfRule type="expression" dxfId="4453" priority="4447">
      <formula>OR(BI$72="FS")</formula>
    </cfRule>
    <cfRule type="expression" dxfId="4452" priority="4449">
      <formula>OR(BI$72="F",BI$72="Fiber")</formula>
    </cfRule>
    <cfRule type="expression" dxfId="4451" priority="4451">
      <formula>OR(BI$72="A",BI$72="AES")</formula>
    </cfRule>
    <cfRule type="expression" dxfId="4450" priority="4453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449" priority="4454">
      <formula>OR(BI$72="",BI$72=" ")</formula>
    </cfRule>
    <cfRule type="expression" dxfId="4448" priority="4455">
      <formula>OR(BI$72="M",BI$72="MADI")</formula>
    </cfRule>
    <cfRule type="expression" dxfId="4447" priority="4456">
      <formula>OR(BI$72="D",BI$72="DIS")</formula>
    </cfRule>
    <cfRule type="expression" dxfId="4446" priority="4457">
      <formula>OR(BI$72="S",BI$72="STD")</formula>
    </cfRule>
  </conditionalFormatting>
  <conditionalFormatting sqref="BI86">
    <cfRule type="expression" dxfId="4445" priority="4432">
      <formula>(BI$72="FS")</formula>
    </cfRule>
    <cfRule type="expression" dxfId="4444" priority="4434">
      <formula>OR(BI$72="F",BI$72="Fiber")</formula>
    </cfRule>
    <cfRule type="expression" dxfId="4443" priority="4436">
      <formula>OR(BI$72="A",BI$72="AES")</formula>
    </cfRule>
    <cfRule type="expression" dxfId="4442" priority="4442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441" priority="4443">
      <formula>OR(BI$72="",BI$72=" ")</formula>
    </cfRule>
    <cfRule type="expression" dxfId="4440" priority="4444">
      <formula>OR(BI$72="M",BI$72="MADI")</formula>
    </cfRule>
    <cfRule type="expression" dxfId="4439" priority="4445">
      <formula>OR(BI$72="D",BI$72="DIS")</formula>
    </cfRule>
    <cfRule type="expression" dxfId="4438" priority="4446">
      <formula>OR(BI$72="S",BI$72="STD")</formula>
    </cfRule>
  </conditionalFormatting>
  <conditionalFormatting sqref="BJ86">
    <cfRule type="expression" dxfId="4437" priority="4431">
      <formula>OR(BI$72="FS")</formula>
    </cfRule>
    <cfRule type="expression" dxfId="4436" priority="4433">
      <formula>OR(BI$72="F",BI$72="Fiber")</formula>
    </cfRule>
    <cfRule type="expression" dxfId="4435" priority="4435">
      <formula>OR(BI$72="A",BI$72="AES")</formula>
    </cfRule>
    <cfRule type="expression" dxfId="4434" priority="4437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433" priority="4438">
      <formula>OR(BI$72="",BI$72=" ")</formula>
    </cfRule>
    <cfRule type="expression" dxfId="4432" priority="4439">
      <formula>OR(BI$72="M",BI$72="MADI")</formula>
    </cfRule>
    <cfRule type="expression" dxfId="4431" priority="4440">
      <formula>OR(BI$72="D",BI$72="DIS")</formula>
    </cfRule>
    <cfRule type="expression" dxfId="4430" priority="4441">
      <formula>OR(BI$72="S",BI$72="STD")</formula>
    </cfRule>
  </conditionalFormatting>
  <conditionalFormatting sqref="BI88">
    <cfRule type="expression" dxfId="4429" priority="4416">
      <formula>(BI$72="FS")</formula>
    </cfRule>
    <cfRule type="expression" dxfId="4428" priority="4418">
      <formula>OR(BI$72="F",BI$72="Fiber")</formula>
    </cfRule>
    <cfRule type="expression" dxfId="4427" priority="4420">
      <formula>OR(BI$72="A",BI$72="AES")</formula>
    </cfRule>
    <cfRule type="expression" dxfId="4426" priority="4426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425" priority="4427">
      <formula>OR(BI$72="",BI$72=" ")</formula>
    </cfRule>
    <cfRule type="expression" dxfId="4424" priority="4428">
      <formula>OR(BI$72="M",BI$72="MADI")</formula>
    </cfRule>
    <cfRule type="expression" dxfId="4423" priority="4429">
      <formula>OR(BI$72="D",BI$72="DIS")</formula>
    </cfRule>
    <cfRule type="expression" dxfId="4422" priority="4430">
      <formula>OR(BI$72="S",BI$72="STD")</formula>
    </cfRule>
  </conditionalFormatting>
  <conditionalFormatting sqref="BJ88">
    <cfRule type="expression" dxfId="4421" priority="4415">
      <formula>OR(BI$72="FS")</formula>
    </cfRule>
    <cfRule type="expression" dxfId="4420" priority="4417">
      <formula>OR(BI$72="F",BI$72="Fiber")</formula>
    </cfRule>
    <cfRule type="expression" dxfId="4419" priority="4419">
      <formula>OR(BI$72="A",BI$72="AES")</formula>
    </cfRule>
    <cfRule type="expression" dxfId="4418" priority="4421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417" priority="4422">
      <formula>OR(BI$72="",BI$72=" ")</formula>
    </cfRule>
    <cfRule type="expression" dxfId="4416" priority="4423">
      <formula>OR(BI$72="M",BI$72="MADI")</formula>
    </cfRule>
    <cfRule type="expression" dxfId="4415" priority="4424">
      <formula>OR(BI$72="D",BI$72="DIS")</formula>
    </cfRule>
    <cfRule type="expression" dxfId="4414" priority="4425">
      <formula>OR(BI$72="S",BI$72="STD")</formula>
    </cfRule>
  </conditionalFormatting>
  <conditionalFormatting sqref="BI90">
    <cfRule type="expression" dxfId="4413" priority="4400">
      <formula>(BI$72="FS")</formula>
    </cfRule>
    <cfRule type="expression" dxfId="4412" priority="4402">
      <formula>OR(BI$72="F",BI$72="Fiber")</formula>
    </cfRule>
    <cfRule type="expression" dxfId="4411" priority="4404">
      <formula>OR(BI$72="A",BI$72="AES")</formula>
    </cfRule>
    <cfRule type="expression" dxfId="4410" priority="4410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409" priority="4411">
      <formula>OR(BI$72="",BI$72=" ")</formula>
    </cfRule>
    <cfRule type="expression" dxfId="4408" priority="4412">
      <formula>OR(BI$72="M",BI$72="MADI")</formula>
    </cfRule>
    <cfRule type="expression" dxfId="4407" priority="4413">
      <formula>OR(BI$72="D",BI$72="DIS")</formula>
    </cfRule>
    <cfRule type="expression" dxfId="4406" priority="4414">
      <formula>OR(BI$72="S",BI$72="STD")</formula>
    </cfRule>
  </conditionalFormatting>
  <conditionalFormatting sqref="BJ90">
    <cfRule type="expression" dxfId="4405" priority="4399">
      <formula>OR(BI$72="FS")</formula>
    </cfRule>
    <cfRule type="expression" dxfId="4404" priority="4401">
      <formula>OR(BI$72="F",BI$72="Fiber")</formula>
    </cfRule>
    <cfRule type="expression" dxfId="4403" priority="4403">
      <formula>OR(BI$72="A",BI$72="AES")</formula>
    </cfRule>
    <cfRule type="expression" dxfId="4402" priority="4405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401" priority="4406">
      <formula>OR(BI$72="",BI$72=" ")</formula>
    </cfRule>
    <cfRule type="expression" dxfId="4400" priority="4407">
      <formula>OR(BI$72="M",BI$72="MADI")</formula>
    </cfRule>
    <cfRule type="expression" dxfId="4399" priority="4408">
      <formula>OR(BI$72="D",BI$72="DIS")</formula>
    </cfRule>
    <cfRule type="expression" dxfId="4398" priority="4409">
      <formula>OR(BI$72="S",BI$72="STD")</formula>
    </cfRule>
  </conditionalFormatting>
  <conditionalFormatting sqref="BI90 BI88 BI86 BI84 BI82 BI80 BI78">
    <cfRule type="expression" dxfId="4397" priority="4391">
      <formula>(BI$72="FS")</formula>
    </cfRule>
    <cfRule type="expression" dxfId="4396" priority="4392">
      <formula>OR(BI$72="F",BI$72="Fiber")</formula>
    </cfRule>
    <cfRule type="expression" dxfId="4395" priority="4393">
      <formula>OR(BI$72="A",BI$72="AES")</formula>
    </cfRule>
    <cfRule type="expression" dxfId="4394" priority="4394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393" priority="4395">
      <formula>OR(BI$72="",BI$72=" ")</formula>
    </cfRule>
    <cfRule type="expression" dxfId="4392" priority="4396">
      <formula>OR(BI$72="M",BI$72="MADI")</formula>
    </cfRule>
    <cfRule type="expression" dxfId="4391" priority="4397">
      <formula>OR(BI$72="D",BI$72="DIS")</formula>
    </cfRule>
    <cfRule type="expression" dxfId="4390" priority="4398">
      <formula>OR(BI$72="S",BI$72="STD")</formula>
    </cfRule>
  </conditionalFormatting>
  <conditionalFormatting sqref="BJ90 BJ88 BJ86 BJ84 BJ82 BJ80 BJ78">
    <cfRule type="expression" dxfId="4389" priority="4383">
      <formula>OR(BI$72="FS")</formula>
    </cfRule>
    <cfRule type="expression" dxfId="4388" priority="4384">
      <formula>OR(BI$72="F",BI$72="Fiber")</formula>
    </cfRule>
    <cfRule type="expression" dxfId="4387" priority="4385">
      <formula>OR(BI$72="A",BI$72="AES")</formula>
    </cfRule>
    <cfRule type="expression" dxfId="4386" priority="4386">
      <formula>AND(BI$72&lt;&gt;"FS",BI$72&lt;&gt;"F",BI$72&lt;&gt;"Fiber",BI$72&lt;&gt;"S",BI$72&lt;&gt;"STD",BI$72&lt;&gt;"A",BI$72&lt;&gt;"AES",BI$72&lt;&gt;"D",BI$72&lt;&gt;"DIS",BI$72&lt;&gt;"M",BI$72&lt;&gt;"MADI",BI$72&lt;&gt;"",BI$72&lt;&gt;" ")</formula>
    </cfRule>
    <cfRule type="expression" dxfId="4385" priority="4387">
      <formula>OR(BI$72="",BI$72=" ")</formula>
    </cfRule>
    <cfRule type="expression" dxfId="4384" priority="4388">
      <formula>OR(BI$72="M",BI$72="MADI")</formula>
    </cfRule>
    <cfRule type="expression" dxfId="4383" priority="4389">
      <formula>OR(BI$72="D",BI$72="DIS")</formula>
    </cfRule>
    <cfRule type="expression" dxfId="4382" priority="4390">
      <formula>OR(BI$72="S",BI$72="STD")</formula>
    </cfRule>
  </conditionalFormatting>
  <conditionalFormatting sqref="BI73:BI90">
    <cfRule type="expression" dxfId="4381" priority="4382">
      <formula>OR(BI$72="IPI",BI$72="IP in")</formula>
    </cfRule>
  </conditionalFormatting>
  <conditionalFormatting sqref="BJ73:BJ90">
    <cfRule type="expression" dxfId="4380" priority="4381">
      <formula>OR(BI$72="IPI",BI$72="IP in")</formula>
    </cfRule>
  </conditionalFormatting>
  <conditionalFormatting sqref="BG79 BG81 BG83 BG85 BG87 BG89 BG73:BG77">
    <cfRule type="expression" dxfId="4379" priority="4366">
      <formula>(BG$72="FS")</formula>
    </cfRule>
    <cfRule type="expression" dxfId="4378" priority="4368">
      <formula>OR(BG$72="F",BG$72="Fiber")</formula>
    </cfRule>
    <cfRule type="expression" dxfId="4377" priority="4370">
      <formula>OR(BG$72="A",BG$72="AES")</formula>
    </cfRule>
    <cfRule type="expression" dxfId="4376" priority="4376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375" priority="4377">
      <formula>OR(BG$72="",BG$72=" ")</formula>
    </cfRule>
    <cfRule type="expression" dxfId="4374" priority="4378">
      <formula>OR(BG$72="M",BG$72="MADI")</formula>
    </cfRule>
    <cfRule type="expression" dxfId="4373" priority="4379">
      <formula>OR(BG$72="D",BG$72="DIS")</formula>
    </cfRule>
    <cfRule type="expression" dxfId="4372" priority="4380">
      <formula>OR(BG$72="S",BG$72="STD")</formula>
    </cfRule>
  </conditionalFormatting>
  <conditionalFormatting sqref="BH79 BH81 BH83 BH85 BH87 BH89 BH73:BH77">
    <cfRule type="expression" dxfId="4371" priority="4365">
      <formula>OR(BG$72="FS")</formula>
    </cfRule>
    <cfRule type="expression" dxfId="4370" priority="4367">
      <formula>OR(BG$72="F",BG$72="Fiber")</formula>
    </cfRule>
    <cfRule type="expression" dxfId="4369" priority="4369">
      <formula>OR(BG$72="A",BG$72="AES")</formula>
    </cfRule>
    <cfRule type="expression" dxfId="4368" priority="4371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367" priority="4372">
      <formula>OR(BG$72="",BG$72=" ")</formula>
    </cfRule>
    <cfRule type="expression" dxfId="4366" priority="4373">
      <formula>OR(BG$72="M",BG$72="MADI")</formula>
    </cfRule>
    <cfRule type="expression" dxfId="4365" priority="4374">
      <formula>OR(BG$72="D",BG$72="DIS")</formula>
    </cfRule>
    <cfRule type="expression" dxfId="4364" priority="4375">
      <formula>OR(BG$72="S",BG$72="STD")</formula>
    </cfRule>
  </conditionalFormatting>
  <conditionalFormatting sqref="BG78">
    <cfRule type="expression" dxfId="4363" priority="4350">
      <formula>(BG$72="FS")</formula>
    </cfRule>
    <cfRule type="expression" dxfId="4362" priority="4352">
      <formula>OR(BG$72="F",BG$72="Fiber")</formula>
    </cfRule>
    <cfRule type="expression" dxfId="4361" priority="4354">
      <formula>OR(BG$72="A",BG$72="AES")</formula>
    </cfRule>
    <cfRule type="expression" dxfId="4360" priority="4360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359" priority="4361">
      <formula>OR(BG$72="",BG$72=" ")</formula>
    </cfRule>
    <cfRule type="expression" dxfId="4358" priority="4362">
      <formula>OR(BG$72="M",BG$72="MADI")</formula>
    </cfRule>
    <cfRule type="expression" dxfId="4357" priority="4363">
      <formula>OR(BG$72="D",BG$72="DIS")</formula>
    </cfRule>
    <cfRule type="expression" dxfId="4356" priority="4364">
      <formula>OR(BG$72="S",BG$72="STD")</formula>
    </cfRule>
  </conditionalFormatting>
  <conditionalFormatting sqref="BH78">
    <cfRule type="expression" dxfId="4355" priority="4349">
      <formula>OR(BG$72="FS")</formula>
    </cfRule>
    <cfRule type="expression" dxfId="4354" priority="4351">
      <formula>OR(BG$72="F",BG$72="Fiber")</formula>
    </cfRule>
    <cfRule type="expression" dxfId="4353" priority="4353">
      <formula>OR(BG$72="A",BG$72="AES")</formula>
    </cfRule>
    <cfRule type="expression" dxfId="4352" priority="4355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351" priority="4356">
      <formula>OR(BG$72="",BG$72=" ")</formula>
    </cfRule>
    <cfRule type="expression" dxfId="4350" priority="4357">
      <formula>OR(BG$72="M",BG$72="MADI")</formula>
    </cfRule>
    <cfRule type="expression" dxfId="4349" priority="4358">
      <formula>OR(BG$72="D",BG$72="DIS")</formula>
    </cfRule>
    <cfRule type="expression" dxfId="4348" priority="4359">
      <formula>OR(BG$72="S",BG$72="STD")</formula>
    </cfRule>
  </conditionalFormatting>
  <conditionalFormatting sqref="BG80">
    <cfRule type="expression" dxfId="4347" priority="4334">
      <formula>(BG$72="FS")</formula>
    </cfRule>
    <cfRule type="expression" dxfId="4346" priority="4336">
      <formula>OR(BG$72="F",BG$72="Fiber")</formula>
    </cfRule>
    <cfRule type="expression" dxfId="4345" priority="4338">
      <formula>OR(BG$72="A",BG$72="AES")</formula>
    </cfRule>
    <cfRule type="expression" dxfId="4344" priority="4344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343" priority="4345">
      <formula>OR(BG$72="",BG$72=" ")</formula>
    </cfRule>
    <cfRule type="expression" dxfId="4342" priority="4346">
      <formula>OR(BG$72="M",BG$72="MADI")</formula>
    </cfRule>
    <cfRule type="expression" dxfId="4341" priority="4347">
      <formula>OR(BG$72="D",BG$72="DIS")</formula>
    </cfRule>
    <cfRule type="expression" dxfId="4340" priority="4348">
      <formula>OR(BG$72="S",BG$72="STD")</formula>
    </cfRule>
  </conditionalFormatting>
  <conditionalFormatting sqref="BH80">
    <cfRule type="expression" dxfId="4339" priority="4333">
      <formula>OR(BG$72="FS")</formula>
    </cfRule>
    <cfRule type="expression" dxfId="4338" priority="4335">
      <formula>OR(BG$72="F",BG$72="Fiber")</formula>
    </cfRule>
    <cfRule type="expression" dxfId="4337" priority="4337">
      <formula>OR(BG$72="A",BG$72="AES")</formula>
    </cfRule>
    <cfRule type="expression" dxfId="4336" priority="4339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335" priority="4340">
      <formula>OR(BG$72="",BG$72=" ")</formula>
    </cfRule>
    <cfRule type="expression" dxfId="4334" priority="4341">
      <formula>OR(BG$72="M",BG$72="MADI")</formula>
    </cfRule>
    <cfRule type="expression" dxfId="4333" priority="4342">
      <formula>OR(BG$72="D",BG$72="DIS")</formula>
    </cfRule>
    <cfRule type="expression" dxfId="4332" priority="4343">
      <formula>OR(BG$72="S",BG$72="STD")</formula>
    </cfRule>
  </conditionalFormatting>
  <conditionalFormatting sqref="BG82">
    <cfRule type="expression" dxfId="4331" priority="4318">
      <formula>(BG$72="FS")</formula>
    </cfRule>
    <cfRule type="expression" dxfId="4330" priority="4320">
      <formula>OR(BG$72="F",BG$72="Fiber")</formula>
    </cfRule>
    <cfRule type="expression" dxfId="4329" priority="4322">
      <formula>OR(BG$72="A",BG$72="AES")</formula>
    </cfRule>
    <cfRule type="expression" dxfId="4328" priority="4328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327" priority="4329">
      <formula>OR(BG$72="",BG$72=" ")</formula>
    </cfRule>
    <cfRule type="expression" dxfId="4326" priority="4330">
      <formula>OR(BG$72="M",BG$72="MADI")</formula>
    </cfRule>
    <cfRule type="expression" dxfId="4325" priority="4331">
      <formula>OR(BG$72="D",BG$72="DIS")</formula>
    </cfRule>
    <cfRule type="expression" dxfId="4324" priority="4332">
      <formula>OR(BG$72="S",BG$72="STD")</formula>
    </cfRule>
  </conditionalFormatting>
  <conditionalFormatting sqref="BH82">
    <cfRule type="expression" dxfId="4323" priority="4317">
      <formula>OR(BG$72="FS")</formula>
    </cfRule>
    <cfRule type="expression" dxfId="4322" priority="4319">
      <formula>OR(BG$72="F",BG$72="Fiber")</formula>
    </cfRule>
    <cfRule type="expression" dxfId="4321" priority="4321">
      <formula>OR(BG$72="A",BG$72="AES")</formula>
    </cfRule>
    <cfRule type="expression" dxfId="4320" priority="4323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319" priority="4324">
      <formula>OR(BG$72="",BG$72=" ")</formula>
    </cfRule>
    <cfRule type="expression" dxfId="4318" priority="4325">
      <formula>OR(BG$72="M",BG$72="MADI")</formula>
    </cfRule>
    <cfRule type="expression" dxfId="4317" priority="4326">
      <formula>OR(BG$72="D",BG$72="DIS")</formula>
    </cfRule>
    <cfRule type="expression" dxfId="4316" priority="4327">
      <formula>OR(BG$72="S",BG$72="STD")</formula>
    </cfRule>
  </conditionalFormatting>
  <conditionalFormatting sqref="BG84">
    <cfRule type="expression" dxfId="4315" priority="4302">
      <formula>(BG$72="FS")</formula>
    </cfRule>
    <cfRule type="expression" dxfId="4314" priority="4304">
      <formula>OR(BG$72="F",BG$72="Fiber")</formula>
    </cfRule>
    <cfRule type="expression" dxfId="4313" priority="4306">
      <formula>OR(BG$72="A",BG$72="AES")</formula>
    </cfRule>
    <cfRule type="expression" dxfId="4312" priority="4312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311" priority="4313">
      <formula>OR(BG$72="",BG$72=" ")</formula>
    </cfRule>
    <cfRule type="expression" dxfId="4310" priority="4314">
      <formula>OR(BG$72="M",BG$72="MADI")</formula>
    </cfRule>
    <cfRule type="expression" dxfId="4309" priority="4315">
      <formula>OR(BG$72="D",BG$72="DIS")</formula>
    </cfRule>
    <cfRule type="expression" dxfId="4308" priority="4316">
      <formula>OR(BG$72="S",BG$72="STD")</formula>
    </cfRule>
  </conditionalFormatting>
  <conditionalFormatting sqref="BH84">
    <cfRule type="expression" dxfId="4307" priority="4301">
      <formula>OR(BG$72="FS")</formula>
    </cfRule>
    <cfRule type="expression" dxfId="4306" priority="4303">
      <formula>OR(BG$72="F",BG$72="Fiber")</formula>
    </cfRule>
    <cfRule type="expression" dxfId="4305" priority="4305">
      <formula>OR(BG$72="A",BG$72="AES")</formula>
    </cfRule>
    <cfRule type="expression" dxfId="4304" priority="4307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303" priority="4308">
      <formula>OR(BG$72="",BG$72=" ")</formula>
    </cfRule>
    <cfRule type="expression" dxfId="4302" priority="4309">
      <formula>OR(BG$72="M",BG$72="MADI")</formula>
    </cfRule>
    <cfRule type="expression" dxfId="4301" priority="4310">
      <formula>OR(BG$72="D",BG$72="DIS")</formula>
    </cfRule>
    <cfRule type="expression" dxfId="4300" priority="4311">
      <formula>OR(BG$72="S",BG$72="STD")</formula>
    </cfRule>
  </conditionalFormatting>
  <conditionalFormatting sqref="BG86">
    <cfRule type="expression" dxfId="4299" priority="4286">
      <formula>(BG$72="FS")</formula>
    </cfRule>
    <cfRule type="expression" dxfId="4298" priority="4288">
      <formula>OR(BG$72="F",BG$72="Fiber")</formula>
    </cfRule>
    <cfRule type="expression" dxfId="4297" priority="4290">
      <formula>OR(BG$72="A",BG$72="AES")</formula>
    </cfRule>
    <cfRule type="expression" dxfId="4296" priority="4296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295" priority="4297">
      <formula>OR(BG$72="",BG$72=" ")</formula>
    </cfRule>
    <cfRule type="expression" dxfId="4294" priority="4298">
      <formula>OR(BG$72="M",BG$72="MADI")</formula>
    </cfRule>
    <cfRule type="expression" dxfId="4293" priority="4299">
      <formula>OR(BG$72="D",BG$72="DIS")</formula>
    </cfRule>
    <cfRule type="expression" dxfId="4292" priority="4300">
      <formula>OR(BG$72="S",BG$72="STD")</formula>
    </cfRule>
  </conditionalFormatting>
  <conditionalFormatting sqref="BH86">
    <cfRule type="expression" dxfId="4291" priority="4285">
      <formula>OR(BG$72="FS")</formula>
    </cfRule>
    <cfRule type="expression" dxfId="4290" priority="4287">
      <formula>OR(BG$72="F",BG$72="Fiber")</formula>
    </cfRule>
    <cfRule type="expression" dxfId="4289" priority="4289">
      <formula>OR(BG$72="A",BG$72="AES")</formula>
    </cfRule>
    <cfRule type="expression" dxfId="4288" priority="4291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287" priority="4292">
      <formula>OR(BG$72="",BG$72=" ")</formula>
    </cfRule>
    <cfRule type="expression" dxfId="4286" priority="4293">
      <formula>OR(BG$72="M",BG$72="MADI")</formula>
    </cfRule>
    <cfRule type="expression" dxfId="4285" priority="4294">
      <formula>OR(BG$72="D",BG$72="DIS")</formula>
    </cfRule>
    <cfRule type="expression" dxfId="4284" priority="4295">
      <formula>OR(BG$72="S",BG$72="STD")</formula>
    </cfRule>
  </conditionalFormatting>
  <conditionalFormatting sqref="BG88">
    <cfRule type="expression" dxfId="4283" priority="4270">
      <formula>(BG$72="FS")</formula>
    </cfRule>
    <cfRule type="expression" dxfId="4282" priority="4272">
      <formula>OR(BG$72="F",BG$72="Fiber")</formula>
    </cfRule>
    <cfRule type="expression" dxfId="4281" priority="4274">
      <formula>OR(BG$72="A",BG$72="AES")</formula>
    </cfRule>
    <cfRule type="expression" dxfId="4280" priority="4280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279" priority="4281">
      <formula>OR(BG$72="",BG$72=" ")</formula>
    </cfRule>
    <cfRule type="expression" dxfId="4278" priority="4282">
      <formula>OR(BG$72="M",BG$72="MADI")</formula>
    </cfRule>
    <cfRule type="expression" dxfId="4277" priority="4283">
      <formula>OR(BG$72="D",BG$72="DIS")</formula>
    </cfRule>
    <cfRule type="expression" dxfId="4276" priority="4284">
      <formula>OR(BG$72="S",BG$72="STD")</formula>
    </cfRule>
  </conditionalFormatting>
  <conditionalFormatting sqref="BH88">
    <cfRule type="expression" dxfId="4275" priority="4269">
      <formula>OR(BG$72="FS")</formula>
    </cfRule>
    <cfRule type="expression" dxfId="4274" priority="4271">
      <formula>OR(BG$72="F",BG$72="Fiber")</formula>
    </cfRule>
    <cfRule type="expression" dxfId="4273" priority="4273">
      <formula>OR(BG$72="A",BG$72="AES")</formula>
    </cfRule>
    <cfRule type="expression" dxfId="4272" priority="4275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271" priority="4276">
      <formula>OR(BG$72="",BG$72=" ")</formula>
    </cfRule>
    <cfRule type="expression" dxfId="4270" priority="4277">
      <formula>OR(BG$72="M",BG$72="MADI")</formula>
    </cfRule>
    <cfRule type="expression" dxfId="4269" priority="4278">
      <formula>OR(BG$72="D",BG$72="DIS")</formula>
    </cfRule>
    <cfRule type="expression" dxfId="4268" priority="4279">
      <formula>OR(BG$72="S",BG$72="STD")</formula>
    </cfRule>
  </conditionalFormatting>
  <conditionalFormatting sqref="BG90">
    <cfRule type="expression" dxfId="4267" priority="4254">
      <formula>(BG$72="FS")</formula>
    </cfRule>
    <cfRule type="expression" dxfId="4266" priority="4256">
      <formula>OR(BG$72="F",BG$72="Fiber")</formula>
    </cfRule>
    <cfRule type="expression" dxfId="4265" priority="4258">
      <formula>OR(BG$72="A",BG$72="AES")</formula>
    </cfRule>
    <cfRule type="expression" dxfId="4264" priority="4264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263" priority="4265">
      <formula>OR(BG$72="",BG$72=" ")</formula>
    </cfRule>
    <cfRule type="expression" dxfId="4262" priority="4266">
      <formula>OR(BG$72="M",BG$72="MADI")</formula>
    </cfRule>
    <cfRule type="expression" dxfId="4261" priority="4267">
      <formula>OR(BG$72="D",BG$72="DIS")</formula>
    </cfRule>
    <cfRule type="expression" dxfId="4260" priority="4268">
      <formula>OR(BG$72="S",BG$72="STD")</formula>
    </cfRule>
  </conditionalFormatting>
  <conditionalFormatting sqref="BH90">
    <cfRule type="expression" dxfId="4259" priority="4253">
      <formula>OR(BG$72="FS")</formula>
    </cfRule>
    <cfRule type="expression" dxfId="4258" priority="4255">
      <formula>OR(BG$72="F",BG$72="Fiber")</formula>
    </cfRule>
    <cfRule type="expression" dxfId="4257" priority="4257">
      <formula>OR(BG$72="A",BG$72="AES")</formula>
    </cfRule>
    <cfRule type="expression" dxfId="4256" priority="4259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255" priority="4260">
      <formula>OR(BG$72="",BG$72=" ")</formula>
    </cfRule>
    <cfRule type="expression" dxfId="4254" priority="4261">
      <formula>OR(BG$72="M",BG$72="MADI")</formula>
    </cfRule>
    <cfRule type="expression" dxfId="4253" priority="4262">
      <formula>OR(BG$72="D",BG$72="DIS")</formula>
    </cfRule>
    <cfRule type="expression" dxfId="4252" priority="4263">
      <formula>OR(BG$72="S",BG$72="STD")</formula>
    </cfRule>
  </conditionalFormatting>
  <conditionalFormatting sqref="BG90 BG88 BG86 BG84 BG82 BG80 BG78">
    <cfRule type="expression" dxfId="4251" priority="4245">
      <formula>(BG$72="FS")</formula>
    </cfRule>
    <cfRule type="expression" dxfId="4250" priority="4246">
      <formula>OR(BG$72="F",BG$72="Fiber")</formula>
    </cfRule>
    <cfRule type="expression" dxfId="4249" priority="4247">
      <formula>OR(BG$72="A",BG$72="AES")</formula>
    </cfRule>
    <cfRule type="expression" dxfId="4248" priority="4248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247" priority="4249">
      <formula>OR(BG$72="",BG$72=" ")</formula>
    </cfRule>
    <cfRule type="expression" dxfId="4246" priority="4250">
      <formula>OR(BG$72="M",BG$72="MADI")</formula>
    </cfRule>
    <cfRule type="expression" dxfId="4245" priority="4251">
      <formula>OR(BG$72="D",BG$72="DIS")</formula>
    </cfRule>
    <cfRule type="expression" dxfId="4244" priority="4252">
      <formula>OR(BG$72="S",BG$72="STD")</formula>
    </cfRule>
  </conditionalFormatting>
  <conditionalFormatting sqref="BH90 BH88 BH86 BH84 BH82 BH80 BH78">
    <cfRule type="expression" dxfId="4243" priority="4237">
      <formula>OR(BG$72="FS")</formula>
    </cfRule>
    <cfRule type="expression" dxfId="4242" priority="4238">
      <formula>OR(BG$72="F",BG$72="Fiber")</formula>
    </cfRule>
    <cfRule type="expression" dxfId="4241" priority="4239">
      <formula>OR(BG$72="A",BG$72="AES")</formula>
    </cfRule>
    <cfRule type="expression" dxfId="4240" priority="4240">
      <formula>AND(BG$72&lt;&gt;"FS",BG$72&lt;&gt;"F",BG$72&lt;&gt;"Fiber",BG$72&lt;&gt;"S",BG$72&lt;&gt;"STD",BG$72&lt;&gt;"A",BG$72&lt;&gt;"AES",BG$72&lt;&gt;"D",BG$72&lt;&gt;"DIS",BG$72&lt;&gt;"M",BG$72&lt;&gt;"MADI",BG$72&lt;&gt;"",BG$72&lt;&gt;" ")</formula>
    </cfRule>
    <cfRule type="expression" dxfId="4239" priority="4241">
      <formula>OR(BG$72="",BG$72=" ")</formula>
    </cfRule>
    <cfRule type="expression" dxfId="4238" priority="4242">
      <formula>OR(BG$72="M",BG$72="MADI")</formula>
    </cfRule>
    <cfRule type="expression" dxfId="4237" priority="4243">
      <formula>OR(BG$72="D",BG$72="DIS")</formula>
    </cfRule>
    <cfRule type="expression" dxfId="4236" priority="4244">
      <formula>OR(BG$72="S",BG$72="STD")</formula>
    </cfRule>
  </conditionalFormatting>
  <conditionalFormatting sqref="BG73:BG90">
    <cfRule type="expression" dxfId="4235" priority="4236">
      <formula>OR(BG$72="IPI",BG$72="IP in")</formula>
    </cfRule>
  </conditionalFormatting>
  <conditionalFormatting sqref="BH73:BH90">
    <cfRule type="expression" dxfId="4234" priority="4235">
      <formula>OR(BG$72="IPI",BG$72="IP in")</formula>
    </cfRule>
  </conditionalFormatting>
  <conditionalFormatting sqref="BE79 BE81 BE83 BE85 BE87 BE89 BE73:BE77">
    <cfRule type="expression" dxfId="4233" priority="4220">
      <formula>(BE$72="FS")</formula>
    </cfRule>
    <cfRule type="expression" dxfId="4232" priority="4222">
      <formula>OR(BE$72="F",BE$72="Fiber")</formula>
    </cfRule>
    <cfRule type="expression" dxfId="4231" priority="4224">
      <formula>OR(BE$72="A",BE$72="AES")</formula>
    </cfRule>
    <cfRule type="expression" dxfId="4230" priority="4230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229" priority="4231">
      <formula>OR(BE$72="",BE$72=" ")</formula>
    </cfRule>
    <cfRule type="expression" dxfId="4228" priority="4232">
      <formula>OR(BE$72="M",BE$72="MADI")</formula>
    </cfRule>
    <cfRule type="expression" dxfId="4227" priority="4233">
      <formula>OR(BE$72="D",BE$72="DIS")</formula>
    </cfRule>
    <cfRule type="expression" dxfId="4226" priority="4234">
      <formula>OR(BE$72="S",BE$72="STD")</formula>
    </cfRule>
  </conditionalFormatting>
  <conditionalFormatting sqref="BF79 BF81 BF83 BF85 BF87 BF89 BF73:BF77">
    <cfRule type="expression" dxfId="4225" priority="4219">
      <formula>OR(BE$72="FS")</formula>
    </cfRule>
    <cfRule type="expression" dxfId="4224" priority="4221">
      <formula>OR(BE$72="F",BE$72="Fiber")</formula>
    </cfRule>
    <cfRule type="expression" dxfId="4223" priority="4223">
      <formula>OR(BE$72="A",BE$72="AES")</formula>
    </cfRule>
    <cfRule type="expression" dxfId="4222" priority="4225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221" priority="4226">
      <formula>OR(BE$72="",BE$72=" ")</formula>
    </cfRule>
    <cfRule type="expression" dxfId="4220" priority="4227">
      <formula>OR(BE$72="M",BE$72="MADI")</formula>
    </cfRule>
    <cfRule type="expression" dxfId="4219" priority="4228">
      <formula>OR(BE$72="D",BE$72="DIS")</formula>
    </cfRule>
    <cfRule type="expression" dxfId="4218" priority="4229">
      <formula>OR(BE$72="S",BE$72="STD")</formula>
    </cfRule>
  </conditionalFormatting>
  <conditionalFormatting sqref="BE78">
    <cfRule type="expression" dxfId="4217" priority="4204">
      <formula>(BE$72="FS")</formula>
    </cfRule>
    <cfRule type="expression" dxfId="4216" priority="4206">
      <formula>OR(BE$72="F",BE$72="Fiber")</formula>
    </cfRule>
    <cfRule type="expression" dxfId="4215" priority="4208">
      <formula>OR(BE$72="A",BE$72="AES")</formula>
    </cfRule>
    <cfRule type="expression" dxfId="4214" priority="4214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213" priority="4215">
      <formula>OR(BE$72="",BE$72=" ")</formula>
    </cfRule>
    <cfRule type="expression" dxfId="4212" priority="4216">
      <formula>OR(BE$72="M",BE$72="MADI")</formula>
    </cfRule>
    <cfRule type="expression" dxfId="4211" priority="4217">
      <formula>OR(BE$72="D",BE$72="DIS")</formula>
    </cfRule>
    <cfRule type="expression" dxfId="4210" priority="4218">
      <formula>OR(BE$72="S",BE$72="STD")</formula>
    </cfRule>
  </conditionalFormatting>
  <conditionalFormatting sqref="BF78">
    <cfRule type="expression" dxfId="4209" priority="4203">
      <formula>OR(BE$72="FS")</formula>
    </cfRule>
    <cfRule type="expression" dxfId="4208" priority="4205">
      <formula>OR(BE$72="F",BE$72="Fiber")</formula>
    </cfRule>
    <cfRule type="expression" dxfId="4207" priority="4207">
      <formula>OR(BE$72="A",BE$72="AES")</formula>
    </cfRule>
    <cfRule type="expression" dxfId="4206" priority="4209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205" priority="4210">
      <formula>OR(BE$72="",BE$72=" ")</formula>
    </cfRule>
    <cfRule type="expression" dxfId="4204" priority="4211">
      <formula>OR(BE$72="M",BE$72="MADI")</formula>
    </cfRule>
    <cfRule type="expression" dxfId="4203" priority="4212">
      <formula>OR(BE$72="D",BE$72="DIS")</formula>
    </cfRule>
    <cfRule type="expression" dxfId="4202" priority="4213">
      <formula>OR(BE$72="S",BE$72="STD")</formula>
    </cfRule>
  </conditionalFormatting>
  <conditionalFormatting sqref="BE80">
    <cfRule type="expression" dxfId="4201" priority="4188">
      <formula>(BE$72="FS")</formula>
    </cfRule>
    <cfRule type="expression" dxfId="4200" priority="4190">
      <formula>OR(BE$72="F",BE$72="Fiber")</formula>
    </cfRule>
    <cfRule type="expression" dxfId="4199" priority="4192">
      <formula>OR(BE$72="A",BE$72="AES")</formula>
    </cfRule>
    <cfRule type="expression" dxfId="4198" priority="4198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197" priority="4199">
      <formula>OR(BE$72="",BE$72=" ")</formula>
    </cfRule>
    <cfRule type="expression" dxfId="4196" priority="4200">
      <formula>OR(BE$72="M",BE$72="MADI")</formula>
    </cfRule>
    <cfRule type="expression" dxfId="4195" priority="4201">
      <formula>OR(BE$72="D",BE$72="DIS")</formula>
    </cfRule>
    <cfRule type="expression" dxfId="4194" priority="4202">
      <formula>OR(BE$72="S",BE$72="STD")</formula>
    </cfRule>
  </conditionalFormatting>
  <conditionalFormatting sqref="BF80">
    <cfRule type="expression" dxfId="4193" priority="4187">
      <formula>OR(BE$72="FS")</formula>
    </cfRule>
    <cfRule type="expression" dxfId="4192" priority="4189">
      <formula>OR(BE$72="F",BE$72="Fiber")</formula>
    </cfRule>
    <cfRule type="expression" dxfId="4191" priority="4191">
      <formula>OR(BE$72="A",BE$72="AES")</formula>
    </cfRule>
    <cfRule type="expression" dxfId="4190" priority="4193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189" priority="4194">
      <formula>OR(BE$72="",BE$72=" ")</formula>
    </cfRule>
    <cfRule type="expression" dxfId="4188" priority="4195">
      <formula>OR(BE$72="M",BE$72="MADI")</formula>
    </cfRule>
    <cfRule type="expression" dxfId="4187" priority="4196">
      <formula>OR(BE$72="D",BE$72="DIS")</formula>
    </cfRule>
    <cfRule type="expression" dxfId="4186" priority="4197">
      <formula>OR(BE$72="S",BE$72="STD")</formula>
    </cfRule>
  </conditionalFormatting>
  <conditionalFormatting sqref="BE82">
    <cfRule type="expression" dxfId="4185" priority="4172">
      <formula>(BE$72="FS")</formula>
    </cfRule>
    <cfRule type="expression" dxfId="4184" priority="4174">
      <formula>OR(BE$72="F",BE$72="Fiber")</formula>
    </cfRule>
    <cfRule type="expression" dxfId="4183" priority="4176">
      <formula>OR(BE$72="A",BE$72="AES")</formula>
    </cfRule>
    <cfRule type="expression" dxfId="4182" priority="4182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181" priority="4183">
      <formula>OR(BE$72="",BE$72=" ")</formula>
    </cfRule>
    <cfRule type="expression" dxfId="4180" priority="4184">
      <formula>OR(BE$72="M",BE$72="MADI")</formula>
    </cfRule>
    <cfRule type="expression" dxfId="4179" priority="4185">
      <formula>OR(BE$72="D",BE$72="DIS")</formula>
    </cfRule>
    <cfRule type="expression" dxfId="4178" priority="4186">
      <formula>OR(BE$72="S",BE$72="STD")</formula>
    </cfRule>
  </conditionalFormatting>
  <conditionalFormatting sqref="BF82">
    <cfRule type="expression" dxfId="4177" priority="4171">
      <formula>OR(BE$72="FS")</formula>
    </cfRule>
    <cfRule type="expression" dxfId="4176" priority="4173">
      <formula>OR(BE$72="F",BE$72="Fiber")</formula>
    </cfRule>
    <cfRule type="expression" dxfId="4175" priority="4175">
      <formula>OR(BE$72="A",BE$72="AES")</formula>
    </cfRule>
    <cfRule type="expression" dxfId="4174" priority="4177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173" priority="4178">
      <formula>OR(BE$72="",BE$72=" ")</formula>
    </cfRule>
    <cfRule type="expression" dxfId="4172" priority="4179">
      <formula>OR(BE$72="M",BE$72="MADI")</formula>
    </cfRule>
    <cfRule type="expression" dxfId="4171" priority="4180">
      <formula>OR(BE$72="D",BE$72="DIS")</formula>
    </cfRule>
    <cfRule type="expression" dxfId="4170" priority="4181">
      <formula>OR(BE$72="S",BE$72="STD")</formula>
    </cfRule>
  </conditionalFormatting>
  <conditionalFormatting sqref="BE84">
    <cfRule type="expression" dxfId="4169" priority="4156">
      <formula>(BE$72="FS")</formula>
    </cfRule>
    <cfRule type="expression" dxfId="4168" priority="4158">
      <formula>OR(BE$72="F",BE$72="Fiber")</formula>
    </cfRule>
    <cfRule type="expression" dxfId="4167" priority="4160">
      <formula>OR(BE$72="A",BE$72="AES")</formula>
    </cfRule>
    <cfRule type="expression" dxfId="4166" priority="4166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165" priority="4167">
      <formula>OR(BE$72="",BE$72=" ")</formula>
    </cfRule>
    <cfRule type="expression" dxfId="4164" priority="4168">
      <formula>OR(BE$72="M",BE$72="MADI")</formula>
    </cfRule>
    <cfRule type="expression" dxfId="4163" priority="4169">
      <formula>OR(BE$72="D",BE$72="DIS")</formula>
    </cfRule>
    <cfRule type="expression" dxfId="4162" priority="4170">
      <formula>OR(BE$72="S",BE$72="STD")</formula>
    </cfRule>
  </conditionalFormatting>
  <conditionalFormatting sqref="BF84">
    <cfRule type="expression" dxfId="4161" priority="4155">
      <formula>OR(BE$72="FS")</formula>
    </cfRule>
    <cfRule type="expression" dxfId="4160" priority="4157">
      <formula>OR(BE$72="F",BE$72="Fiber")</formula>
    </cfRule>
    <cfRule type="expression" dxfId="4159" priority="4159">
      <formula>OR(BE$72="A",BE$72="AES")</formula>
    </cfRule>
    <cfRule type="expression" dxfId="4158" priority="4161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157" priority="4162">
      <formula>OR(BE$72="",BE$72=" ")</formula>
    </cfRule>
    <cfRule type="expression" dxfId="4156" priority="4163">
      <formula>OR(BE$72="M",BE$72="MADI")</formula>
    </cfRule>
    <cfRule type="expression" dxfId="4155" priority="4164">
      <formula>OR(BE$72="D",BE$72="DIS")</formula>
    </cfRule>
    <cfRule type="expression" dxfId="4154" priority="4165">
      <formula>OR(BE$72="S",BE$72="STD")</formula>
    </cfRule>
  </conditionalFormatting>
  <conditionalFormatting sqref="BE86">
    <cfRule type="expression" dxfId="4153" priority="4140">
      <formula>(BE$72="FS")</formula>
    </cfRule>
    <cfRule type="expression" dxfId="4152" priority="4142">
      <formula>OR(BE$72="F",BE$72="Fiber")</formula>
    </cfRule>
    <cfRule type="expression" dxfId="4151" priority="4144">
      <formula>OR(BE$72="A",BE$72="AES")</formula>
    </cfRule>
    <cfRule type="expression" dxfId="4150" priority="4150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149" priority="4151">
      <formula>OR(BE$72="",BE$72=" ")</formula>
    </cfRule>
    <cfRule type="expression" dxfId="4148" priority="4152">
      <formula>OR(BE$72="M",BE$72="MADI")</formula>
    </cfRule>
    <cfRule type="expression" dxfId="4147" priority="4153">
      <formula>OR(BE$72="D",BE$72="DIS")</formula>
    </cfRule>
    <cfRule type="expression" dxfId="4146" priority="4154">
      <formula>OR(BE$72="S",BE$72="STD")</formula>
    </cfRule>
  </conditionalFormatting>
  <conditionalFormatting sqref="BF86">
    <cfRule type="expression" dxfId="4145" priority="4139">
      <formula>OR(BE$72="FS")</formula>
    </cfRule>
    <cfRule type="expression" dxfId="4144" priority="4141">
      <formula>OR(BE$72="F",BE$72="Fiber")</formula>
    </cfRule>
    <cfRule type="expression" dxfId="4143" priority="4143">
      <formula>OR(BE$72="A",BE$72="AES")</formula>
    </cfRule>
    <cfRule type="expression" dxfId="4142" priority="4145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141" priority="4146">
      <formula>OR(BE$72="",BE$72=" ")</formula>
    </cfRule>
    <cfRule type="expression" dxfId="4140" priority="4147">
      <formula>OR(BE$72="M",BE$72="MADI")</formula>
    </cfRule>
    <cfRule type="expression" dxfId="4139" priority="4148">
      <formula>OR(BE$72="D",BE$72="DIS")</formula>
    </cfRule>
    <cfRule type="expression" dxfId="4138" priority="4149">
      <formula>OR(BE$72="S",BE$72="STD")</formula>
    </cfRule>
  </conditionalFormatting>
  <conditionalFormatting sqref="BE88">
    <cfRule type="expression" dxfId="4137" priority="4124">
      <formula>(BE$72="FS")</formula>
    </cfRule>
    <cfRule type="expression" dxfId="4136" priority="4126">
      <formula>OR(BE$72="F",BE$72="Fiber")</formula>
    </cfRule>
    <cfRule type="expression" dxfId="4135" priority="4128">
      <formula>OR(BE$72="A",BE$72="AES")</formula>
    </cfRule>
    <cfRule type="expression" dxfId="4134" priority="4134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133" priority="4135">
      <formula>OR(BE$72="",BE$72=" ")</formula>
    </cfRule>
    <cfRule type="expression" dxfId="4132" priority="4136">
      <formula>OR(BE$72="M",BE$72="MADI")</formula>
    </cfRule>
    <cfRule type="expression" dxfId="4131" priority="4137">
      <formula>OR(BE$72="D",BE$72="DIS")</formula>
    </cfRule>
    <cfRule type="expression" dxfId="4130" priority="4138">
      <formula>OR(BE$72="S",BE$72="STD")</formula>
    </cfRule>
  </conditionalFormatting>
  <conditionalFormatting sqref="BF88">
    <cfRule type="expression" dxfId="4129" priority="4123">
      <formula>OR(BE$72="FS")</formula>
    </cfRule>
    <cfRule type="expression" dxfId="4128" priority="4125">
      <formula>OR(BE$72="F",BE$72="Fiber")</formula>
    </cfRule>
    <cfRule type="expression" dxfId="4127" priority="4127">
      <formula>OR(BE$72="A",BE$72="AES")</formula>
    </cfRule>
    <cfRule type="expression" dxfId="4126" priority="4129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125" priority="4130">
      <formula>OR(BE$72="",BE$72=" ")</formula>
    </cfRule>
    <cfRule type="expression" dxfId="4124" priority="4131">
      <formula>OR(BE$72="M",BE$72="MADI")</formula>
    </cfRule>
    <cfRule type="expression" dxfId="4123" priority="4132">
      <formula>OR(BE$72="D",BE$72="DIS")</formula>
    </cfRule>
    <cfRule type="expression" dxfId="4122" priority="4133">
      <formula>OR(BE$72="S",BE$72="STD")</formula>
    </cfRule>
  </conditionalFormatting>
  <conditionalFormatting sqref="BE90">
    <cfRule type="expression" dxfId="4121" priority="4108">
      <formula>(BE$72="FS")</formula>
    </cfRule>
    <cfRule type="expression" dxfId="4120" priority="4110">
      <formula>OR(BE$72="F",BE$72="Fiber")</formula>
    </cfRule>
    <cfRule type="expression" dxfId="4119" priority="4112">
      <formula>OR(BE$72="A",BE$72="AES")</formula>
    </cfRule>
    <cfRule type="expression" dxfId="4118" priority="4118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117" priority="4119">
      <formula>OR(BE$72="",BE$72=" ")</formula>
    </cfRule>
    <cfRule type="expression" dxfId="4116" priority="4120">
      <formula>OR(BE$72="M",BE$72="MADI")</formula>
    </cfRule>
    <cfRule type="expression" dxfId="4115" priority="4121">
      <formula>OR(BE$72="D",BE$72="DIS")</formula>
    </cfRule>
    <cfRule type="expression" dxfId="4114" priority="4122">
      <formula>OR(BE$72="S",BE$72="STD")</formula>
    </cfRule>
  </conditionalFormatting>
  <conditionalFormatting sqref="BF90">
    <cfRule type="expression" dxfId="4113" priority="4107">
      <formula>OR(BE$72="FS")</formula>
    </cfRule>
    <cfRule type="expression" dxfId="4112" priority="4109">
      <formula>OR(BE$72="F",BE$72="Fiber")</formula>
    </cfRule>
    <cfRule type="expression" dxfId="4111" priority="4111">
      <formula>OR(BE$72="A",BE$72="AES")</formula>
    </cfRule>
    <cfRule type="expression" dxfId="4110" priority="4113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109" priority="4114">
      <formula>OR(BE$72="",BE$72=" ")</formula>
    </cfRule>
    <cfRule type="expression" dxfId="4108" priority="4115">
      <formula>OR(BE$72="M",BE$72="MADI")</formula>
    </cfRule>
    <cfRule type="expression" dxfId="4107" priority="4116">
      <formula>OR(BE$72="D",BE$72="DIS")</formula>
    </cfRule>
    <cfRule type="expression" dxfId="4106" priority="4117">
      <formula>OR(BE$72="S",BE$72="STD")</formula>
    </cfRule>
  </conditionalFormatting>
  <conditionalFormatting sqref="BE90 BE88 BE86 BE84 BE82 BE80 BE78">
    <cfRule type="expression" dxfId="4105" priority="4099">
      <formula>(BE$72="FS")</formula>
    </cfRule>
    <cfRule type="expression" dxfId="4104" priority="4100">
      <formula>OR(BE$72="F",BE$72="Fiber")</formula>
    </cfRule>
    <cfRule type="expression" dxfId="4103" priority="4101">
      <formula>OR(BE$72="A",BE$72="AES")</formula>
    </cfRule>
    <cfRule type="expression" dxfId="4102" priority="4102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101" priority="4103">
      <formula>OR(BE$72="",BE$72=" ")</formula>
    </cfRule>
    <cfRule type="expression" dxfId="4100" priority="4104">
      <formula>OR(BE$72="M",BE$72="MADI")</formula>
    </cfRule>
    <cfRule type="expression" dxfId="4099" priority="4105">
      <formula>OR(BE$72="D",BE$72="DIS")</formula>
    </cfRule>
    <cfRule type="expression" dxfId="4098" priority="4106">
      <formula>OR(BE$72="S",BE$72="STD")</formula>
    </cfRule>
  </conditionalFormatting>
  <conditionalFormatting sqref="BF90 BF88 BF86 BF84 BF82 BF80 BF78">
    <cfRule type="expression" dxfId="4097" priority="4091">
      <formula>OR(BE$72="FS")</formula>
    </cfRule>
    <cfRule type="expression" dxfId="4096" priority="4092">
      <formula>OR(BE$72="F",BE$72="Fiber")</formula>
    </cfRule>
    <cfRule type="expression" dxfId="4095" priority="4093">
      <formula>OR(BE$72="A",BE$72="AES")</formula>
    </cfRule>
    <cfRule type="expression" dxfId="4094" priority="4094">
      <formula>AND(BE$72&lt;&gt;"FS",BE$72&lt;&gt;"F",BE$72&lt;&gt;"Fiber",BE$72&lt;&gt;"S",BE$72&lt;&gt;"STD",BE$72&lt;&gt;"A",BE$72&lt;&gt;"AES",BE$72&lt;&gt;"D",BE$72&lt;&gt;"DIS",BE$72&lt;&gt;"M",BE$72&lt;&gt;"MADI",BE$72&lt;&gt;"",BE$72&lt;&gt;" ")</formula>
    </cfRule>
    <cfRule type="expression" dxfId="4093" priority="4095">
      <formula>OR(BE$72="",BE$72=" ")</formula>
    </cfRule>
    <cfRule type="expression" dxfId="4092" priority="4096">
      <formula>OR(BE$72="M",BE$72="MADI")</formula>
    </cfRule>
    <cfRule type="expression" dxfId="4091" priority="4097">
      <formula>OR(BE$72="D",BE$72="DIS")</formula>
    </cfRule>
    <cfRule type="expression" dxfId="4090" priority="4098">
      <formula>OR(BE$72="S",BE$72="STD")</formula>
    </cfRule>
  </conditionalFormatting>
  <conditionalFormatting sqref="BE73:BE90">
    <cfRule type="expression" dxfId="4089" priority="4090">
      <formula>OR(BE$72="IPI",BE$72="IP in")</formula>
    </cfRule>
  </conditionalFormatting>
  <conditionalFormatting sqref="BF73:BF90">
    <cfRule type="expression" dxfId="4088" priority="4089">
      <formula>OR(BE$72="IPI",BE$72="IP in")</formula>
    </cfRule>
  </conditionalFormatting>
  <conditionalFormatting sqref="BC79 BC81 BC83 BC85 BC87 BC89 BC73:BC77">
    <cfRule type="expression" dxfId="4087" priority="4074">
      <formula>(BC$72="FS")</formula>
    </cfRule>
    <cfRule type="expression" dxfId="4086" priority="4076">
      <formula>OR(BC$72="F",BC$72="Fiber")</formula>
    </cfRule>
    <cfRule type="expression" dxfId="4085" priority="4078">
      <formula>OR(BC$72="A",BC$72="AES")</formula>
    </cfRule>
    <cfRule type="expression" dxfId="4084" priority="4084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4083" priority="4085">
      <formula>OR(BC$72="",BC$72=" ")</formula>
    </cfRule>
    <cfRule type="expression" dxfId="4082" priority="4086">
      <formula>OR(BC$72="M",BC$72="MADI")</formula>
    </cfRule>
    <cfRule type="expression" dxfId="4081" priority="4087">
      <formula>OR(BC$72="D",BC$72="DIS")</formula>
    </cfRule>
    <cfRule type="expression" dxfId="4080" priority="4088">
      <formula>OR(BC$72="S",BC$72="STD")</formula>
    </cfRule>
  </conditionalFormatting>
  <conditionalFormatting sqref="BD79 BD81 BD83 BD85 BD87 BD89 BD73:BD77">
    <cfRule type="expression" dxfId="4079" priority="4073">
      <formula>OR(BC$72="FS")</formula>
    </cfRule>
    <cfRule type="expression" dxfId="4078" priority="4075">
      <formula>OR(BC$72="F",BC$72="Fiber")</formula>
    </cfRule>
    <cfRule type="expression" dxfId="4077" priority="4077">
      <formula>OR(BC$72="A",BC$72="AES")</formula>
    </cfRule>
    <cfRule type="expression" dxfId="4076" priority="4079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4075" priority="4080">
      <formula>OR(BC$72="",BC$72=" ")</formula>
    </cfRule>
    <cfRule type="expression" dxfId="4074" priority="4081">
      <formula>OR(BC$72="M",BC$72="MADI")</formula>
    </cfRule>
    <cfRule type="expression" dxfId="4073" priority="4082">
      <formula>OR(BC$72="D",BC$72="DIS")</formula>
    </cfRule>
    <cfRule type="expression" dxfId="4072" priority="4083">
      <formula>OR(BC$72="S",BC$72="STD")</formula>
    </cfRule>
  </conditionalFormatting>
  <conditionalFormatting sqref="BC78">
    <cfRule type="expression" dxfId="4071" priority="4058">
      <formula>(BC$72="FS")</formula>
    </cfRule>
    <cfRule type="expression" dxfId="4070" priority="4060">
      <formula>OR(BC$72="F",BC$72="Fiber")</formula>
    </cfRule>
    <cfRule type="expression" dxfId="4069" priority="4062">
      <formula>OR(BC$72="A",BC$72="AES")</formula>
    </cfRule>
    <cfRule type="expression" dxfId="4068" priority="4068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4067" priority="4069">
      <formula>OR(BC$72="",BC$72=" ")</formula>
    </cfRule>
    <cfRule type="expression" dxfId="4066" priority="4070">
      <formula>OR(BC$72="M",BC$72="MADI")</formula>
    </cfRule>
    <cfRule type="expression" dxfId="4065" priority="4071">
      <formula>OR(BC$72="D",BC$72="DIS")</formula>
    </cfRule>
    <cfRule type="expression" dxfId="4064" priority="4072">
      <formula>OR(BC$72="S",BC$72="STD")</formula>
    </cfRule>
  </conditionalFormatting>
  <conditionalFormatting sqref="BD78">
    <cfRule type="expression" dxfId="4063" priority="4057">
      <formula>OR(BC$72="FS")</formula>
    </cfRule>
    <cfRule type="expression" dxfId="4062" priority="4059">
      <formula>OR(BC$72="F",BC$72="Fiber")</formula>
    </cfRule>
    <cfRule type="expression" dxfId="4061" priority="4061">
      <formula>OR(BC$72="A",BC$72="AES")</formula>
    </cfRule>
    <cfRule type="expression" dxfId="4060" priority="4063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4059" priority="4064">
      <formula>OR(BC$72="",BC$72=" ")</formula>
    </cfRule>
    <cfRule type="expression" dxfId="4058" priority="4065">
      <formula>OR(BC$72="M",BC$72="MADI")</formula>
    </cfRule>
    <cfRule type="expression" dxfId="4057" priority="4066">
      <formula>OR(BC$72="D",BC$72="DIS")</formula>
    </cfRule>
    <cfRule type="expression" dxfId="4056" priority="4067">
      <formula>OR(BC$72="S",BC$72="STD")</formula>
    </cfRule>
  </conditionalFormatting>
  <conditionalFormatting sqref="BC80">
    <cfRule type="expression" dxfId="4055" priority="4042">
      <formula>(BC$72="FS")</formula>
    </cfRule>
    <cfRule type="expression" dxfId="4054" priority="4044">
      <formula>OR(BC$72="F",BC$72="Fiber")</formula>
    </cfRule>
    <cfRule type="expression" dxfId="4053" priority="4046">
      <formula>OR(BC$72="A",BC$72="AES")</formula>
    </cfRule>
    <cfRule type="expression" dxfId="4052" priority="4052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4051" priority="4053">
      <formula>OR(BC$72="",BC$72=" ")</formula>
    </cfRule>
    <cfRule type="expression" dxfId="4050" priority="4054">
      <formula>OR(BC$72="M",BC$72="MADI")</formula>
    </cfRule>
    <cfRule type="expression" dxfId="4049" priority="4055">
      <formula>OR(BC$72="D",BC$72="DIS")</formula>
    </cfRule>
    <cfRule type="expression" dxfId="4048" priority="4056">
      <formula>OR(BC$72="S",BC$72="STD")</formula>
    </cfRule>
  </conditionalFormatting>
  <conditionalFormatting sqref="BD80">
    <cfRule type="expression" dxfId="4047" priority="4041">
      <formula>OR(BC$72="FS")</formula>
    </cfRule>
    <cfRule type="expression" dxfId="4046" priority="4043">
      <formula>OR(BC$72="F",BC$72="Fiber")</formula>
    </cfRule>
    <cfRule type="expression" dxfId="4045" priority="4045">
      <formula>OR(BC$72="A",BC$72="AES")</formula>
    </cfRule>
    <cfRule type="expression" dxfId="4044" priority="4047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4043" priority="4048">
      <formula>OR(BC$72="",BC$72=" ")</formula>
    </cfRule>
    <cfRule type="expression" dxfId="4042" priority="4049">
      <formula>OR(BC$72="M",BC$72="MADI")</formula>
    </cfRule>
    <cfRule type="expression" dxfId="4041" priority="4050">
      <formula>OR(BC$72="D",BC$72="DIS")</formula>
    </cfRule>
    <cfRule type="expression" dxfId="4040" priority="4051">
      <formula>OR(BC$72="S",BC$72="STD")</formula>
    </cfRule>
  </conditionalFormatting>
  <conditionalFormatting sqref="BC82">
    <cfRule type="expression" dxfId="4039" priority="4026">
      <formula>(BC$72="FS")</formula>
    </cfRule>
    <cfRule type="expression" dxfId="4038" priority="4028">
      <formula>OR(BC$72="F",BC$72="Fiber")</formula>
    </cfRule>
    <cfRule type="expression" dxfId="4037" priority="4030">
      <formula>OR(BC$72="A",BC$72="AES")</formula>
    </cfRule>
    <cfRule type="expression" dxfId="4036" priority="4036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4035" priority="4037">
      <formula>OR(BC$72="",BC$72=" ")</formula>
    </cfRule>
    <cfRule type="expression" dxfId="4034" priority="4038">
      <formula>OR(BC$72="M",BC$72="MADI")</formula>
    </cfRule>
    <cfRule type="expression" dxfId="4033" priority="4039">
      <formula>OR(BC$72="D",BC$72="DIS")</formula>
    </cfRule>
    <cfRule type="expression" dxfId="4032" priority="4040">
      <formula>OR(BC$72="S",BC$72="STD")</formula>
    </cfRule>
  </conditionalFormatting>
  <conditionalFormatting sqref="BD82">
    <cfRule type="expression" dxfId="4031" priority="4025">
      <formula>OR(BC$72="FS")</formula>
    </cfRule>
    <cfRule type="expression" dxfId="4030" priority="4027">
      <formula>OR(BC$72="F",BC$72="Fiber")</formula>
    </cfRule>
    <cfRule type="expression" dxfId="4029" priority="4029">
      <formula>OR(BC$72="A",BC$72="AES")</formula>
    </cfRule>
    <cfRule type="expression" dxfId="4028" priority="4031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4027" priority="4032">
      <formula>OR(BC$72="",BC$72=" ")</formula>
    </cfRule>
    <cfRule type="expression" dxfId="4026" priority="4033">
      <formula>OR(BC$72="M",BC$72="MADI")</formula>
    </cfRule>
    <cfRule type="expression" dxfId="4025" priority="4034">
      <formula>OR(BC$72="D",BC$72="DIS")</formula>
    </cfRule>
    <cfRule type="expression" dxfId="4024" priority="4035">
      <formula>OR(BC$72="S",BC$72="STD")</formula>
    </cfRule>
  </conditionalFormatting>
  <conditionalFormatting sqref="BC84">
    <cfRule type="expression" dxfId="4023" priority="4010">
      <formula>(BC$72="FS")</formula>
    </cfRule>
    <cfRule type="expression" dxfId="4022" priority="4012">
      <formula>OR(BC$72="F",BC$72="Fiber")</formula>
    </cfRule>
    <cfRule type="expression" dxfId="4021" priority="4014">
      <formula>OR(BC$72="A",BC$72="AES")</formula>
    </cfRule>
    <cfRule type="expression" dxfId="4020" priority="4020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4019" priority="4021">
      <formula>OR(BC$72="",BC$72=" ")</formula>
    </cfRule>
    <cfRule type="expression" dxfId="4018" priority="4022">
      <formula>OR(BC$72="M",BC$72="MADI")</formula>
    </cfRule>
    <cfRule type="expression" dxfId="4017" priority="4023">
      <formula>OR(BC$72="D",BC$72="DIS")</formula>
    </cfRule>
    <cfRule type="expression" dxfId="4016" priority="4024">
      <formula>OR(BC$72="S",BC$72="STD")</formula>
    </cfRule>
  </conditionalFormatting>
  <conditionalFormatting sqref="BD84">
    <cfRule type="expression" dxfId="4015" priority="4009">
      <formula>OR(BC$72="FS")</formula>
    </cfRule>
    <cfRule type="expression" dxfId="4014" priority="4011">
      <formula>OR(BC$72="F",BC$72="Fiber")</formula>
    </cfRule>
    <cfRule type="expression" dxfId="4013" priority="4013">
      <formula>OR(BC$72="A",BC$72="AES")</formula>
    </cfRule>
    <cfRule type="expression" dxfId="4012" priority="4015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4011" priority="4016">
      <formula>OR(BC$72="",BC$72=" ")</formula>
    </cfRule>
    <cfRule type="expression" dxfId="4010" priority="4017">
      <formula>OR(BC$72="M",BC$72="MADI")</formula>
    </cfRule>
    <cfRule type="expression" dxfId="4009" priority="4018">
      <formula>OR(BC$72="D",BC$72="DIS")</formula>
    </cfRule>
    <cfRule type="expression" dxfId="4008" priority="4019">
      <formula>OR(BC$72="S",BC$72="STD")</formula>
    </cfRule>
  </conditionalFormatting>
  <conditionalFormatting sqref="BC86">
    <cfRule type="expression" dxfId="4007" priority="3994">
      <formula>(BC$72="FS")</formula>
    </cfRule>
    <cfRule type="expression" dxfId="4006" priority="3996">
      <formula>OR(BC$72="F",BC$72="Fiber")</formula>
    </cfRule>
    <cfRule type="expression" dxfId="4005" priority="3998">
      <formula>OR(BC$72="A",BC$72="AES")</formula>
    </cfRule>
    <cfRule type="expression" dxfId="4004" priority="4004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4003" priority="4005">
      <formula>OR(BC$72="",BC$72=" ")</formula>
    </cfRule>
    <cfRule type="expression" dxfId="4002" priority="4006">
      <formula>OR(BC$72="M",BC$72="MADI")</formula>
    </cfRule>
    <cfRule type="expression" dxfId="4001" priority="4007">
      <formula>OR(BC$72="D",BC$72="DIS")</formula>
    </cfRule>
    <cfRule type="expression" dxfId="4000" priority="4008">
      <formula>OR(BC$72="S",BC$72="STD")</formula>
    </cfRule>
  </conditionalFormatting>
  <conditionalFormatting sqref="BD86">
    <cfRule type="expression" dxfId="3999" priority="3993">
      <formula>OR(BC$72="FS")</formula>
    </cfRule>
    <cfRule type="expression" dxfId="3998" priority="3995">
      <formula>OR(BC$72="F",BC$72="Fiber")</formula>
    </cfRule>
    <cfRule type="expression" dxfId="3997" priority="3997">
      <formula>OR(BC$72="A",BC$72="AES")</formula>
    </cfRule>
    <cfRule type="expression" dxfId="3996" priority="3999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995" priority="4000">
      <formula>OR(BC$72="",BC$72=" ")</formula>
    </cfRule>
    <cfRule type="expression" dxfId="3994" priority="4001">
      <formula>OR(BC$72="M",BC$72="MADI")</formula>
    </cfRule>
    <cfRule type="expression" dxfId="3993" priority="4002">
      <formula>OR(BC$72="D",BC$72="DIS")</formula>
    </cfRule>
    <cfRule type="expression" dxfId="3992" priority="4003">
      <formula>OR(BC$72="S",BC$72="STD")</formula>
    </cfRule>
  </conditionalFormatting>
  <conditionalFormatting sqref="BC88">
    <cfRule type="expression" dxfId="3991" priority="3978">
      <formula>(BC$72="FS")</formula>
    </cfRule>
    <cfRule type="expression" dxfId="3990" priority="3980">
      <formula>OR(BC$72="F",BC$72="Fiber")</formula>
    </cfRule>
    <cfRule type="expression" dxfId="3989" priority="3982">
      <formula>OR(BC$72="A",BC$72="AES")</formula>
    </cfRule>
    <cfRule type="expression" dxfId="3988" priority="3988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987" priority="3989">
      <formula>OR(BC$72="",BC$72=" ")</formula>
    </cfRule>
    <cfRule type="expression" dxfId="3986" priority="3990">
      <formula>OR(BC$72="M",BC$72="MADI")</formula>
    </cfRule>
    <cfRule type="expression" dxfId="3985" priority="3991">
      <formula>OR(BC$72="D",BC$72="DIS")</formula>
    </cfRule>
    <cfRule type="expression" dxfId="3984" priority="3992">
      <formula>OR(BC$72="S",BC$72="STD")</formula>
    </cfRule>
  </conditionalFormatting>
  <conditionalFormatting sqref="BD88">
    <cfRule type="expression" dxfId="3983" priority="3977">
      <formula>OR(BC$72="FS")</formula>
    </cfRule>
    <cfRule type="expression" dxfId="3982" priority="3979">
      <formula>OR(BC$72="F",BC$72="Fiber")</formula>
    </cfRule>
    <cfRule type="expression" dxfId="3981" priority="3981">
      <formula>OR(BC$72="A",BC$72="AES")</formula>
    </cfRule>
    <cfRule type="expression" dxfId="3980" priority="3983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979" priority="3984">
      <formula>OR(BC$72="",BC$72=" ")</formula>
    </cfRule>
    <cfRule type="expression" dxfId="3978" priority="3985">
      <formula>OR(BC$72="M",BC$72="MADI")</formula>
    </cfRule>
    <cfRule type="expression" dxfId="3977" priority="3986">
      <formula>OR(BC$72="D",BC$72="DIS")</formula>
    </cfRule>
    <cfRule type="expression" dxfId="3976" priority="3987">
      <formula>OR(BC$72="S",BC$72="STD")</formula>
    </cfRule>
  </conditionalFormatting>
  <conditionalFormatting sqref="BC90">
    <cfRule type="expression" dxfId="3975" priority="3962">
      <formula>(BC$72="FS")</formula>
    </cfRule>
    <cfRule type="expression" dxfId="3974" priority="3964">
      <formula>OR(BC$72="F",BC$72="Fiber")</formula>
    </cfRule>
    <cfRule type="expression" dxfId="3973" priority="3966">
      <formula>OR(BC$72="A",BC$72="AES")</formula>
    </cfRule>
    <cfRule type="expression" dxfId="3972" priority="3972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971" priority="3973">
      <formula>OR(BC$72="",BC$72=" ")</formula>
    </cfRule>
    <cfRule type="expression" dxfId="3970" priority="3974">
      <formula>OR(BC$72="M",BC$72="MADI")</formula>
    </cfRule>
    <cfRule type="expression" dxfId="3969" priority="3975">
      <formula>OR(BC$72="D",BC$72="DIS")</formula>
    </cfRule>
    <cfRule type="expression" dxfId="3968" priority="3976">
      <formula>OR(BC$72="S",BC$72="STD")</formula>
    </cfRule>
  </conditionalFormatting>
  <conditionalFormatting sqref="BD90">
    <cfRule type="expression" dxfId="3967" priority="3961">
      <formula>OR(BC$72="FS")</formula>
    </cfRule>
    <cfRule type="expression" dxfId="3966" priority="3963">
      <formula>OR(BC$72="F",BC$72="Fiber")</formula>
    </cfRule>
    <cfRule type="expression" dxfId="3965" priority="3965">
      <formula>OR(BC$72="A",BC$72="AES")</formula>
    </cfRule>
    <cfRule type="expression" dxfId="3964" priority="3967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963" priority="3968">
      <formula>OR(BC$72="",BC$72=" ")</formula>
    </cfRule>
    <cfRule type="expression" dxfId="3962" priority="3969">
      <formula>OR(BC$72="M",BC$72="MADI")</formula>
    </cfRule>
    <cfRule type="expression" dxfId="3961" priority="3970">
      <formula>OR(BC$72="D",BC$72="DIS")</formula>
    </cfRule>
    <cfRule type="expression" dxfId="3960" priority="3971">
      <formula>OR(BC$72="S",BC$72="STD")</formula>
    </cfRule>
  </conditionalFormatting>
  <conditionalFormatting sqref="BC90 BC88 BC86 BC84 BC82 BC80 BC78">
    <cfRule type="expression" dxfId="3959" priority="3953">
      <formula>(BC$72="FS")</formula>
    </cfRule>
    <cfRule type="expression" dxfId="3958" priority="3954">
      <formula>OR(BC$72="F",BC$72="Fiber")</formula>
    </cfRule>
    <cfRule type="expression" dxfId="3957" priority="3955">
      <formula>OR(BC$72="A",BC$72="AES")</formula>
    </cfRule>
    <cfRule type="expression" dxfId="3956" priority="3956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955" priority="3957">
      <formula>OR(BC$72="",BC$72=" ")</formula>
    </cfRule>
    <cfRule type="expression" dxfId="3954" priority="3958">
      <formula>OR(BC$72="M",BC$72="MADI")</formula>
    </cfRule>
    <cfRule type="expression" dxfId="3953" priority="3959">
      <formula>OR(BC$72="D",BC$72="DIS")</formula>
    </cfRule>
    <cfRule type="expression" dxfId="3952" priority="3960">
      <formula>OR(BC$72="S",BC$72="STD")</formula>
    </cfRule>
  </conditionalFormatting>
  <conditionalFormatting sqref="BD90 BD88 BD86 BD84 BD82 BD80 BD78">
    <cfRule type="expression" dxfId="3951" priority="3945">
      <formula>OR(BC$72="FS")</formula>
    </cfRule>
    <cfRule type="expression" dxfId="3950" priority="3946">
      <formula>OR(BC$72="F",BC$72="Fiber")</formula>
    </cfRule>
    <cfRule type="expression" dxfId="3949" priority="3947">
      <formula>OR(BC$72="A",BC$72="AES")</formula>
    </cfRule>
    <cfRule type="expression" dxfId="3948" priority="3948">
      <formula>AND(BC$72&lt;&gt;"FS",BC$72&lt;&gt;"F",BC$72&lt;&gt;"Fiber",BC$72&lt;&gt;"S",BC$72&lt;&gt;"STD",BC$72&lt;&gt;"A",BC$72&lt;&gt;"AES",BC$72&lt;&gt;"D",BC$72&lt;&gt;"DIS",BC$72&lt;&gt;"M",BC$72&lt;&gt;"MADI",BC$72&lt;&gt;"",BC$72&lt;&gt;" ")</formula>
    </cfRule>
    <cfRule type="expression" dxfId="3947" priority="3949">
      <formula>OR(BC$72="",BC$72=" ")</formula>
    </cfRule>
    <cfRule type="expression" dxfId="3946" priority="3950">
      <formula>OR(BC$72="M",BC$72="MADI")</formula>
    </cfRule>
    <cfRule type="expression" dxfId="3945" priority="3951">
      <formula>OR(BC$72="D",BC$72="DIS")</formula>
    </cfRule>
    <cfRule type="expression" dxfId="3944" priority="3952">
      <formula>OR(BC$72="S",BC$72="STD")</formula>
    </cfRule>
  </conditionalFormatting>
  <conditionalFormatting sqref="BC73:BC90">
    <cfRule type="expression" dxfId="3943" priority="3944">
      <formula>OR(BC$72="IPI",BC$72="IP in")</formula>
    </cfRule>
  </conditionalFormatting>
  <conditionalFormatting sqref="BD73:BD90">
    <cfRule type="expression" dxfId="3942" priority="3943">
      <formula>OR(BC$72="IPI",BC$72="IP in")</formula>
    </cfRule>
  </conditionalFormatting>
  <conditionalFormatting sqref="BA79 BA81 BA83 BA85 BA87 BA89 BA73:BA77">
    <cfRule type="expression" dxfId="3941" priority="3928">
      <formula>(BA$72="FS")</formula>
    </cfRule>
    <cfRule type="expression" dxfId="3940" priority="3930">
      <formula>OR(BA$72="F",BA$72="Fiber")</formula>
    </cfRule>
    <cfRule type="expression" dxfId="3939" priority="3932">
      <formula>OR(BA$72="A",BA$72="AES")</formula>
    </cfRule>
    <cfRule type="expression" dxfId="3938" priority="3938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937" priority="3939">
      <formula>OR(BA$72="",BA$72=" ")</formula>
    </cfRule>
    <cfRule type="expression" dxfId="3936" priority="3940">
      <formula>OR(BA$72="M",BA$72="MADI")</formula>
    </cfRule>
    <cfRule type="expression" dxfId="3935" priority="3941">
      <formula>OR(BA$72="D",BA$72="DIS")</formula>
    </cfRule>
    <cfRule type="expression" dxfId="3934" priority="3942">
      <formula>OR(BA$72="S",BA$72="STD")</formula>
    </cfRule>
  </conditionalFormatting>
  <conditionalFormatting sqref="BB79 BB81 BB83 BB85 BB87 BB89 BB73:BB77">
    <cfRule type="expression" dxfId="3933" priority="3927">
      <formula>OR(BA$72="FS")</formula>
    </cfRule>
    <cfRule type="expression" dxfId="3932" priority="3929">
      <formula>OR(BA$72="F",BA$72="Fiber")</formula>
    </cfRule>
    <cfRule type="expression" dxfId="3931" priority="3931">
      <formula>OR(BA$72="A",BA$72="AES")</formula>
    </cfRule>
    <cfRule type="expression" dxfId="3930" priority="3933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929" priority="3934">
      <formula>OR(BA$72="",BA$72=" ")</formula>
    </cfRule>
    <cfRule type="expression" dxfId="3928" priority="3935">
      <formula>OR(BA$72="M",BA$72="MADI")</formula>
    </cfRule>
    <cfRule type="expression" dxfId="3927" priority="3936">
      <formula>OR(BA$72="D",BA$72="DIS")</formula>
    </cfRule>
    <cfRule type="expression" dxfId="3926" priority="3937">
      <formula>OR(BA$72="S",BA$72="STD")</formula>
    </cfRule>
  </conditionalFormatting>
  <conditionalFormatting sqref="BA78">
    <cfRule type="expression" dxfId="3925" priority="3912">
      <formula>(BA$72="FS")</formula>
    </cfRule>
    <cfRule type="expression" dxfId="3924" priority="3914">
      <formula>OR(BA$72="F",BA$72="Fiber")</formula>
    </cfRule>
    <cfRule type="expression" dxfId="3923" priority="3916">
      <formula>OR(BA$72="A",BA$72="AES")</formula>
    </cfRule>
    <cfRule type="expression" dxfId="3922" priority="3922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921" priority="3923">
      <formula>OR(BA$72="",BA$72=" ")</formula>
    </cfRule>
    <cfRule type="expression" dxfId="3920" priority="3924">
      <formula>OR(BA$72="M",BA$72="MADI")</formula>
    </cfRule>
    <cfRule type="expression" dxfId="3919" priority="3925">
      <formula>OR(BA$72="D",BA$72="DIS")</formula>
    </cfRule>
    <cfRule type="expression" dxfId="3918" priority="3926">
      <formula>OR(BA$72="S",BA$72="STD")</formula>
    </cfRule>
  </conditionalFormatting>
  <conditionalFormatting sqref="BB78">
    <cfRule type="expression" dxfId="3917" priority="3911">
      <formula>OR(BA$72="FS")</formula>
    </cfRule>
    <cfRule type="expression" dxfId="3916" priority="3913">
      <formula>OR(BA$72="F",BA$72="Fiber")</formula>
    </cfRule>
    <cfRule type="expression" dxfId="3915" priority="3915">
      <formula>OR(BA$72="A",BA$72="AES")</formula>
    </cfRule>
    <cfRule type="expression" dxfId="3914" priority="3917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913" priority="3918">
      <formula>OR(BA$72="",BA$72=" ")</formula>
    </cfRule>
    <cfRule type="expression" dxfId="3912" priority="3919">
      <formula>OR(BA$72="M",BA$72="MADI")</formula>
    </cfRule>
    <cfRule type="expression" dxfId="3911" priority="3920">
      <formula>OR(BA$72="D",BA$72="DIS")</formula>
    </cfRule>
    <cfRule type="expression" dxfId="3910" priority="3921">
      <formula>OR(BA$72="S",BA$72="STD")</formula>
    </cfRule>
  </conditionalFormatting>
  <conditionalFormatting sqref="BA80">
    <cfRule type="expression" dxfId="3909" priority="3896">
      <formula>(BA$72="FS")</formula>
    </cfRule>
    <cfRule type="expression" dxfId="3908" priority="3898">
      <formula>OR(BA$72="F",BA$72="Fiber")</formula>
    </cfRule>
    <cfRule type="expression" dxfId="3907" priority="3900">
      <formula>OR(BA$72="A",BA$72="AES")</formula>
    </cfRule>
    <cfRule type="expression" dxfId="3906" priority="3906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905" priority="3907">
      <formula>OR(BA$72="",BA$72=" ")</formula>
    </cfRule>
    <cfRule type="expression" dxfId="3904" priority="3908">
      <formula>OR(BA$72="M",BA$72="MADI")</formula>
    </cfRule>
    <cfRule type="expression" dxfId="3903" priority="3909">
      <formula>OR(BA$72="D",BA$72="DIS")</formula>
    </cfRule>
    <cfRule type="expression" dxfId="3902" priority="3910">
      <formula>OR(BA$72="S",BA$72="STD")</formula>
    </cfRule>
  </conditionalFormatting>
  <conditionalFormatting sqref="BB80">
    <cfRule type="expression" dxfId="3901" priority="3895">
      <formula>OR(BA$72="FS")</formula>
    </cfRule>
    <cfRule type="expression" dxfId="3900" priority="3897">
      <formula>OR(BA$72="F",BA$72="Fiber")</formula>
    </cfRule>
    <cfRule type="expression" dxfId="3899" priority="3899">
      <formula>OR(BA$72="A",BA$72="AES")</formula>
    </cfRule>
    <cfRule type="expression" dxfId="3898" priority="3901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897" priority="3902">
      <formula>OR(BA$72="",BA$72=" ")</formula>
    </cfRule>
    <cfRule type="expression" dxfId="3896" priority="3903">
      <formula>OR(BA$72="M",BA$72="MADI")</formula>
    </cfRule>
    <cfRule type="expression" dxfId="3895" priority="3904">
      <formula>OR(BA$72="D",BA$72="DIS")</formula>
    </cfRule>
    <cfRule type="expression" dxfId="3894" priority="3905">
      <formula>OR(BA$72="S",BA$72="STD")</formula>
    </cfRule>
  </conditionalFormatting>
  <conditionalFormatting sqref="BA82">
    <cfRule type="expression" dxfId="3893" priority="3880">
      <formula>(BA$72="FS")</formula>
    </cfRule>
    <cfRule type="expression" dxfId="3892" priority="3882">
      <formula>OR(BA$72="F",BA$72="Fiber")</formula>
    </cfRule>
    <cfRule type="expression" dxfId="3891" priority="3884">
      <formula>OR(BA$72="A",BA$72="AES")</formula>
    </cfRule>
    <cfRule type="expression" dxfId="3890" priority="3890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889" priority="3891">
      <formula>OR(BA$72="",BA$72=" ")</formula>
    </cfRule>
    <cfRule type="expression" dxfId="3888" priority="3892">
      <formula>OR(BA$72="M",BA$72="MADI")</formula>
    </cfRule>
    <cfRule type="expression" dxfId="3887" priority="3893">
      <formula>OR(BA$72="D",BA$72="DIS")</formula>
    </cfRule>
    <cfRule type="expression" dxfId="3886" priority="3894">
      <formula>OR(BA$72="S",BA$72="STD")</formula>
    </cfRule>
  </conditionalFormatting>
  <conditionalFormatting sqref="BB82">
    <cfRule type="expression" dxfId="3885" priority="3879">
      <formula>OR(BA$72="FS")</formula>
    </cfRule>
    <cfRule type="expression" dxfId="3884" priority="3881">
      <formula>OR(BA$72="F",BA$72="Fiber")</formula>
    </cfRule>
    <cfRule type="expression" dxfId="3883" priority="3883">
      <formula>OR(BA$72="A",BA$72="AES")</formula>
    </cfRule>
    <cfRule type="expression" dxfId="3882" priority="3885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881" priority="3886">
      <formula>OR(BA$72="",BA$72=" ")</formula>
    </cfRule>
    <cfRule type="expression" dxfId="3880" priority="3887">
      <formula>OR(BA$72="M",BA$72="MADI")</formula>
    </cfRule>
    <cfRule type="expression" dxfId="3879" priority="3888">
      <formula>OR(BA$72="D",BA$72="DIS")</formula>
    </cfRule>
    <cfRule type="expression" dxfId="3878" priority="3889">
      <formula>OR(BA$72="S",BA$72="STD")</formula>
    </cfRule>
  </conditionalFormatting>
  <conditionalFormatting sqref="BA84">
    <cfRule type="expression" dxfId="3877" priority="3864">
      <formula>(BA$72="FS")</formula>
    </cfRule>
    <cfRule type="expression" dxfId="3876" priority="3866">
      <formula>OR(BA$72="F",BA$72="Fiber")</formula>
    </cfRule>
    <cfRule type="expression" dxfId="3875" priority="3868">
      <formula>OR(BA$72="A",BA$72="AES")</formula>
    </cfRule>
    <cfRule type="expression" dxfId="3874" priority="3874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873" priority="3875">
      <formula>OR(BA$72="",BA$72=" ")</formula>
    </cfRule>
    <cfRule type="expression" dxfId="3872" priority="3876">
      <formula>OR(BA$72="M",BA$72="MADI")</formula>
    </cfRule>
    <cfRule type="expression" dxfId="3871" priority="3877">
      <formula>OR(BA$72="D",BA$72="DIS")</formula>
    </cfRule>
    <cfRule type="expression" dxfId="3870" priority="3878">
      <formula>OR(BA$72="S",BA$72="STD")</formula>
    </cfRule>
  </conditionalFormatting>
  <conditionalFormatting sqref="BB84">
    <cfRule type="expression" dxfId="3869" priority="3863">
      <formula>OR(BA$72="FS")</formula>
    </cfRule>
    <cfRule type="expression" dxfId="3868" priority="3865">
      <formula>OR(BA$72="F",BA$72="Fiber")</formula>
    </cfRule>
    <cfRule type="expression" dxfId="3867" priority="3867">
      <formula>OR(BA$72="A",BA$72="AES")</formula>
    </cfRule>
    <cfRule type="expression" dxfId="3866" priority="3869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865" priority="3870">
      <formula>OR(BA$72="",BA$72=" ")</formula>
    </cfRule>
    <cfRule type="expression" dxfId="3864" priority="3871">
      <formula>OR(BA$72="M",BA$72="MADI")</formula>
    </cfRule>
    <cfRule type="expression" dxfId="3863" priority="3872">
      <formula>OR(BA$72="D",BA$72="DIS")</formula>
    </cfRule>
    <cfRule type="expression" dxfId="3862" priority="3873">
      <formula>OR(BA$72="S",BA$72="STD")</formula>
    </cfRule>
  </conditionalFormatting>
  <conditionalFormatting sqref="BA86">
    <cfRule type="expression" dxfId="3861" priority="3848">
      <formula>(BA$72="FS")</formula>
    </cfRule>
    <cfRule type="expression" dxfId="3860" priority="3850">
      <formula>OR(BA$72="F",BA$72="Fiber")</formula>
    </cfRule>
    <cfRule type="expression" dxfId="3859" priority="3852">
      <formula>OR(BA$72="A",BA$72="AES")</formula>
    </cfRule>
    <cfRule type="expression" dxfId="3858" priority="3858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857" priority="3859">
      <formula>OR(BA$72="",BA$72=" ")</formula>
    </cfRule>
    <cfRule type="expression" dxfId="3856" priority="3860">
      <formula>OR(BA$72="M",BA$72="MADI")</formula>
    </cfRule>
    <cfRule type="expression" dxfId="3855" priority="3861">
      <formula>OR(BA$72="D",BA$72="DIS")</formula>
    </cfRule>
    <cfRule type="expression" dxfId="3854" priority="3862">
      <formula>OR(BA$72="S",BA$72="STD")</formula>
    </cfRule>
  </conditionalFormatting>
  <conditionalFormatting sqref="BB86">
    <cfRule type="expression" dxfId="3853" priority="3847">
      <formula>OR(BA$72="FS")</formula>
    </cfRule>
    <cfRule type="expression" dxfId="3852" priority="3849">
      <formula>OR(BA$72="F",BA$72="Fiber")</formula>
    </cfRule>
    <cfRule type="expression" dxfId="3851" priority="3851">
      <formula>OR(BA$72="A",BA$72="AES")</formula>
    </cfRule>
    <cfRule type="expression" dxfId="3850" priority="3853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849" priority="3854">
      <formula>OR(BA$72="",BA$72=" ")</formula>
    </cfRule>
    <cfRule type="expression" dxfId="3848" priority="3855">
      <formula>OR(BA$72="M",BA$72="MADI")</formula>
    </cfRule>
    <cfRule type="expression" dxfId="3847" priority="3856">
      <formula>OR(BA$72="D",BA$72="DIS")</formula>
    </cfRule>
    <cfRule type="expression" dxfId="3846" priority="3857">
      <formula>OR(BA$72="S",BA$72="STD")</formula>
    </cfRule>
  </conditionalFormatting>
  <conditionalFormatting sqref="BA88">
    <cfRule type="expression" dxfId="3845" priority="3832">
      <formula>(BA$72="FS")</formula>
    </cfRule>
    <cfRule type="expression" dxfId="3844" priority="3834">
      <formula>OR(BA$72="F",BA$72="Fiber")</formula>
    </cfRule>
    <cfRule type="expression" dxfId="3843" priority="3836">
      <formula>OR(BA$72="A",BA$72="AES")</formula>
    </cfRule>
    <cfRule type="expression" dxfId="3842" priority="3842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841" priority="3843">
      <formula>OR(BA$72="",BA$72=" ")</formula>
    </cfRule>
    <cfRule type="expression" dxfId="3840" priority="3844">
      <formula>OR(BA$72="M",BA$72="MADI")</formula>
    </cfRule>
    <cfRule type="expression" dxfId="3839" priority="3845">
      <formula>OR(BA$72="D",BA$72="DIS")</formula>
    </cfRule>
    <cfRule type="expression" dxfId="3838" priority="3846">
      <formula>OR(BA$72="S",BA$72="STD")</formula>
    </cfRule>
  </conditionalFormatting>
  <conditionalFormatting sqref="BB88">
    <cfRule type="expression" dxfId="3837" priority="3831">
      <formula>OR(BA$72="FS")</formula>
    </cfRule>
    <cfRule type="expression" dxfId="3836" priority="3833">
      <formula>OR(BA$72="F",BA$72="Fiber")</formula>
    </cfRule>
    <cfRule type="expression" dxfId="3835" priority="3835">
      <formula>OR(BA$72="A",BA$72="AES")</formula>
    </cfRule>
    <cfRule type="expression" dxfId="3834" priority="3837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833" priority="3838">
      <formula>OR(BA$72="",BA$72=" ")</formula>
    </cfRule>
    <cfRule type="expression" dxfId="3832" priority="3839">
      <formula>OR(BA$72="M",BA$72="MADI")</formula>
    </cfRule>
    <cfRule type="expression" dxfId="3831" priority="3840">
      <formula>OR(BA$72="D",BA$72="DIS")</formula>
    </cfRule>
    <cfRule type="expression" dxfId="3830" priority="3841">
      <formula>OR(BA$72="S",BA$72="STD")</formula>
    </cfRule>
  </conditionalFormatting>
  <conditionalFormatting sqref="BA90">
    <cfRule type="expression" dxfId="3829" priority="3816">
      <formula>(BA$72="FS")</formula>
    </cfRule>
    <cfRule type="expression" dxfId="3828" priority="3818">
      <formula>OR(BA$72="F",BA$72="Fiber")</formula>
    </cfRule>
    <cfRule type="expression" dxfId="3827" priority="3820">
      <formula>OR(BA$72="A",BA$72="AES")</formula>
    </cfRule>
    <cfRule type="expression" dxfId="3826" priority="3826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825" priority="3827">
      <formula>OR(BA$72="",BA$72=" ")</formula>
    </cfRule>
    <cfRule type="expression" dxfId="3824" priority="3828">
      <formula>OR(BA$72="M",BA$72="MADI")</formula>
    </cfRule>
    <cfRule type="expression" dxfId="3823" priority="3829">
      <formula>OR(BA$72="D",BA$72="DIS")</formula>
    </cfRule>
    <cfRule type="expression" dxfId="3822" priority="3830">
      <formula>OR(BA$72="S",BA$72="STD")</formula>
    </cfRule>
  </conditionalFormatting>
  <conditionalFormatting sqref="BB90">
    <cfRule type="expression" dxfId="3821" priority="3815">
      <formula>OR(BA$72="FS")</formula>
    </cfRule>
    <cfRule type="expression" dxfId="3820" priority="3817">
      <formula>OR(BA$72="F",BA$72="Fiber")</formula>
    </cfRule>
    <cfRule type="expression" dxfId="3819" priority="3819">
      <formula>OR(BA$72="A",BA$72="AES")</formula>
    </cfRule>
    <cfRule type="expression" dxfId="3818" priority="3821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817" priority="3822">
      <formula>OR(BA$72="",BA$72=" ")</formula>
    </cfRule>
    <cfRule type="expression" dxfId="3816" priority="3823">
      <formula>OR(BA$72="M",BA$72="MADI")</formula>
    </cfRule>
    <cfRule type="expression" dxfId="3815" priority="3824">
      <formula>OR(BA$72="D",BA$72="DIS")</formula>
    </cfRule>
    <cfRule type="expression" dxfId="3814" priority="3825">
      <formula>OR(BA$72="S",BA$72="STD")</formula>
    </cfRule>
  </conditionalFormatting>
  <conditionalFormatting sqref="BA90 BA88 BA86 BA84 BA82 BA80 BA78">
    <cfRule type="expression" dxfId="3813" priority="3807">
      <formula>(BA$72="FS")</formula>
    </cfRule>
    <cfRule type="expression" dxfId="3812" priority="3808">
      <formula>OR(BA$72="F",BA$72="Fiber")</formula>
    </cfRule>
    <cfRule type="expression" dxfId="3811" priority="3809">
      <formula>OR(BA$72="A",BA$72="AES")</formula>
    </cfRule>
    <cfRule type="expression" dxfId="3810" priority="3810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809" priority="3811">
      <formula>OR(BA$72="",BA$72=" ")</formula>
    </cfRule>
    <cfRule type="expression" dxfId="3808" priority="3812">
      <formula>OR(BA$72="M",BA$72="MADI")</formula>
    </cfRule>
    <cfRule type="expression" dxfId="3807" priority="3813">
      <formula>OR(BA$72="D",BA$72="DIS")</formula>
    </cfRule>
    <cfRule type="expression" dxfId="3806" priority="3814">
      <formula>OR(BA$72="S",BA$72="STD")</formula>
    </cfRule>
  </conditionalFormatting>
  <conditionalFormatting sqref="BB90 BB88 BB86 BB84 BB82 BB80 BB78">
    <cfRule type="expression" dxfId="3805" priority="3799">
      <formula>OR(BA$72="FS")</formula>
    </cfRule>
    <cfRule type="expression" dxfId="3804" priority="3800">
      <formula>OR(BA$72="F",BA$72="Fiber")</formula>
    </cfRule>
    <cfRule type="expression" dxfId="3803" priority="3801">
      <formula>OR(BA$72="A",BA$72="AES")</formula>
    </cfRule>
    <cfRule type="expression" dxfId="3802" priority="3802">
      <formula>AND(BA$72&lt;&gt;"FS",BA$72&lt;&gt;"F",BA$72&lt;&gt;"Fiber",BA$72&lt;&gt;"S",BA$72&lt;&gt;"STD",BA$72&lt;&gt;"A",BA$72&lt;&gt;"AES",BA$72&lt;&gt;"D",BA$72&lt;&gt;"DIS",BA$72&lt;&gt;"M",BA$72&lt;&gt;"MADI",BA$72&lt;&gt;"",BA$72&lt;&gt;" ")</formula>
    </cfRule>
    <cfRule type="expression" dxfId="3801" priority="3803">
      <formula>OR(BA$72="",BA$72=" ")</formula>
    </cfRule>
    <cfRule type="expression" dxfId="3800" priority="3804">
      <formula>OR(BA$72="M",BA$72="MADI")</formula>
    </cfRule>
    <cfRule type="expression" dxfId="3799" priority="3805">
      <formula>OR(BA$72="D",BA$72="DIS")</formula>
    </cfRule>
    <cfRule type="expression" dxfId="3798" priority="3806">
      <formula>OR(BA$72="S",BA$72="STD")</formula>
    </cfRule>
  </conditionalFormatting>
  <conditionalFormatting sqref="BA73:BA90">
    <cfRule type="expression" dxfId="3797" priority="3798">
      <formula>OR(BA$72="IPI",BA$72="IP in")</formula>
    </cfRule>
  </conditionalFormatting>
  <conditionalFormatting sqref="BB73:BB90">
    <cfRule type="expression" dxfId="3796" priority="3797">
      <formula>OR(BA$72="IPI",BA$72="IP in")</formula>
    </cfRule>
  </conditionalFormatting>
  <conditionalFormatting sqref="AY79 AY81 AY83 AY85 AY87 AY89 AY73:AY77">
    <cfRule type="expression" dxfId="3795" priority="3782">
      <formula>(AY$72="FS")</formula>
    </cfRule>
    <cfRule type="expression" dxfId="3794" priority="3784">
      <formula>OR(AY$72="F",AY$72="Fiber")</formula>
    </cfRule>
    <cfRule type="expression" dxfId="3793" priority="3786">
      <formula>OR(AY$72="A",AY$72="AES")</formula>
    </cfRule>
    <cfRule type="expression" dxfId="3792" priority="3792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791" priority="3793">
      <formula>OR(AY$72="",AY$72=" ")</formula>
    </cfRule>
    <cfRule type="expression" dxfId="3790" priority="3794">
      <formula>OR(AY$72="M",AY$72="MADI")</formula>
    </cfRule>
    <cfRule type="expression" dxfId="3789" priority="3795">
      <formula>OR(AY$72="D",AY$72="DIS")</formula>
    </cfRule>
    <cfRule type="expression" dxfId="3788" priority="3796">
      <formula>OR(AY$72="S",AY$72="STD")</formula>
    </cfRule>
  </conditionalFormatting>
  <conditionalFormatting sqref="AZ79 AZ81 AZ83 AZ85 AZ87 AZ89 AZ73:AZ77">
    <cfRule type="expression" dxfId="3787" priority="3781">
      <formula>OR(AY$72="FS")</formula>
    </cfRule>
    <cfRule type="expression" dxfId="3786" priority="3783">
      <formula>OR(AY$72="F",AY$72="Fiber")</formula>
    </cfRule>
    <cfRule type="expression" dxfId="3785" priority="3785">
      <formula>OR(AY$72="A",AY$72="AES")</formula>
    </cfRule>
    <cfRule type="expression" dxfId="3784" priority="3787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783" priority="3788">
      <formula>OR(AY$72="",AY$72=" ")</formula>
    </cfRule>
    <cfRule type="expression" dxfId="3782" priority="3789">
      <formula>OR(AY$72="M",AY$72="MADI")</formula>
    </cfRule>
    <cfRule type="expression" dxfId="3781" priority="3790">
      <formula>OR(AY$72="D",AY$72="DIS")</formula>
    </cfRule>
    <cfRule type="expression" dxfId="3780" priority="3791">
      <formula>OR(AY$72="S",AY$72="STD")</formula>
    </cfRule>
  </conditionalFormatting>
  <conditionalFormatting sqref="AY78">
    <cfRule type="expression" dxfId="3779" priority="3766">
      <formula>(AY$72="FS")</formula>
    </cfRule>
    <cfRule type="expression" dxfId="3778" priority="3768">
      <formula>OR(AY$72="F",AY$72="Fiber")</formula>
    </cfRule>
    <cfRule type="expression" dxfId="3777" priority="3770">
      <formula>OR(AY$72="A",AY$72="AES")</formula>
    </cfRule>
    <cfRule type="expression" dxfId="3776" priority="3776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775" priority="3777">
      <formula>OR(AY$72="",AY$72=" ")</formula>
    </cfRule>
    <cfRule type="expression" dxfId="3774" priority="3778">
      <formula>OR(AY$72="M",AY$72="MADI")</formula>
    </cfRule>
    <cfRule type="expression" dxfId="3773" priority="3779">
      <formula>OR(AY$72="D",AY$72="DIS")</formula>
    </cfRule>
    <cfRule type="expression" dxfId="3772" priority="3780">
      <formula>OR(AY$72="S",AY$72="STD")</formula>
    </cfRule>
  </conditionalFormatting>
  <conditionalFormatting sqref="AZ78">
    <cfRule type="expression" dxfId="3771" priority="3765">
      <formula>OR(AY$72="FS")</formula>
    </cfRule>
    <cfRule type="expression" dxfId="3770" priority="3767">
      <formula>OR(AY$72="F",AY$72="Fiber")</formula>
    </cfRule>
    <cfRule type="expression" dxfId="3769" priority="3769">
      <formula>OR(AY$72="A",AY$72="AES")</formula>
    </cfRule>
    <cfRule type="expression" dxfId="3768" priority="3771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767" priority="3772">
      <formula>OR(AY$72="",AY$72=" ")</formula>
    </cfRule>
    <cfRule type="expression" dxfId="3766" priority="3773">
      <formula>OR(AY$72="M",AY$72="MADI")</formula>
    </cfRule>
    <cfRule type="expression" dxfId="3765" priority="3774">
      <formula>OR(AY$72="D",AY$72="DIS")</formula>
    </cfRule>
    <cfRule type="expression" dxfId="3764" priority="3775">
      <formula>OR(AY$72="S",AY$72="STD")</formula>
    </cfRule>
  </conditionalFormatting>
  <conditionalFormatting sqref="AY80">
    <cfRule type="expression" dxfId="3763" priority="3750">
      <formula>(AY$72="FS")</formula>
    </cfRule>
    <cfRule type="expression" dxfId="3762" priority="3752">
      <formula>OR(AY$72="F",AY$72="Fiber")</formula>
    </cfRule>
    <cfRule type="expression" dxfId="3761" priority="3754">
      <formula>OR(AY$72="A",AY$72="AES")</formula>
    </cfRule>
    <cfRule type="expression" dxfId="3760" priority="3760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759" priority="3761">
      <formula>OR(AY$72="",AY$72=" ")</formula>
    </cfRule>
    <cfRule type="expression" dxfId="3758" priority="3762">
      <formula>OR(AY$72="M",AY$72="MADI")</formula>
    </cfRule>
    <cfRule type="expression" dxfId="3757" priority="3763">
      <formula>OR(AY$72="D",AY$72="DIS")</formula>
    </cfRule>
    <cfRule type="expression" dxfId="3756" priority="3764">
      <formula>OR(AY$72="S",AY$72="STD")</formula>
    </cfRule>
  </conditionalFormatting>
  <conditionalFormatting sqref="AZ80">
    <cfRule type="expression" dxfId="3755" priority="3749">
      <formula>OR(AY$72="FS")</formula>
    </cfRule>
    <cfRule type="expression" dxfId="3754" priority="3751">
      <formula>OR(AY$72="F",AY$72="Fiber")</formula>
    </cfRule>
    <cfRule type="expression" dxfId="3753" priority="3753">
      <formula>OR(AY$72="A",AY$72="AES")</formula>
    </cfRule>
    <cfRule type="expression" dxfId="3752" priority="3755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751" priority="3756">
      <formula>OR(AY$72="",AY$72=" ")</formula>
    </cfRule>
    <cfRule type="expression" dxfId="3750" priority="3757">
      <formula>OR(AY$72="M",AY$72="MADI")</formula>
    </cfRule>
    <cfRule type="expression" dxfId="3749" priority="3758">
      <formula>OR(AY$72="D",AY$72="DIS")</formula>
    </cfRule>
    <cfRule type="expression" dxfId="3748" priority="3759">
      <formula>OR(AY$72="S",AY$72="STD")</formula>
    </cfRule>
  </conditionalFormatting>
  <conditionalFormatting sqref="AY82">
    <cfRule type="expression" dxfId="3747" priority="3734">
      <formula>(AY$72="FS")</formula>
    </cfRule>
    <cfRule type="expression" dxfId="3746" priority="3736">
      <formula>OR(AY$72="F",AY$72="Fiber")</formula>
    </cfRule>
    <cfRule type="expression" dxfId="3745" priority="3738">
      <formula>OR(AY$72="A",AY$72="AES")</formula>
    </cfRule>
    <cfRule type="expression" dxfId="3744" priority="3744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743" priority="3745">
      <formula>OR(AY$72="",AY$72=" ")</formula>
    </cfRule>
    <cfRule type="expression" dxfId="3742" priority="3746">
      <formula>OR(AY$72="M",AY$72="MADI")</formula>
    </cfRule>
    <cfRule type="expression" dxfId="3741" priority="3747">
      <formula>OR(AY$72="D",AY$72="DIS")</formula>
    </cfRule>
    <cfRule type="expression" dxfId="3740" priority="3748">
      <formula>OR(AY$72="S",AY$72="STD")</formula>
    </cfRule>
  </conditionalFormatting>
  <conditionalFormatting sqref="AZ82">
    <cfRule type="expression" dxfId="3739" priority="3733">
      <formula>OR(AY$72="FS")</formula>
    </cfRule>
    <cfRule type="expression" dxfId="3738" priority="3735">
      <formula>OR(AY$72="F",AY$72="Fiber")</formula>
    </cfRule>
    <cfRule type="expression" dxfId="3737" priority="3737">
      <formula>OR(AY$72="A",AY$72="AES")</formula>
    </cfRule>
    <cfRule type="expression" dxfId="3736" priority="3739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735" priority="3740">
      <formula>OR(AY$72="",AY$72=" ")</formula>
    </cfRule>
    <cfRule type="expression" dxfId="3734" priority="3741">
      <formula>OR(AY$72="M",AY$72="MADI")</formula>
    </cfRule>
    <cfRule type="expression" dxfId="3733" priority="3742">
      <formula>OR(AY$72="D",AY$72="DIS")</formula>
    </cfRule>
    <cfRule type="expression" dxfId="3732" priority="3743">
      <formula>OR(AY$72="S",AY$72="STD")</formula>
    </cfRule>
  </conditionalFormatting>
  <conditionalFormatting sqref="AY84">
    <cfRule type="expression" dxfId="3731" priority="3718">
      <formula>(AY$72="FS")</formula>
    </cfRule>
    <cfRule type="expression" dxfId="3730" priority="3720">
      <formula>OR(AY$72="F",AY$72="Fiber")</formula>
    </cfRule>
    <cfRule type="expression" dxfId="3729" priority="3722">
      <formula>OR(AY$72="A",AY$72="AES")</formula>
    </cfRule>
    <cfRule type="expression" dxfId="3728" priority="3728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727" priority="3729">
      <formula>OR(AY$72="",AY$72=" ")</formula>
    </cfRule>
    <cfRule type="expression" dxfId="3726" priority="3730">
      <formula>OR(AY$72="M",AY$72="MADI")</formula>
    </cfRule>
    <cfRule type="expression" dxfId="3725" priority="3731">
      <formula>OR(AY$72="D",AY$72="DIS")</formula>
    </cfRule>
    <cfRule type="expression" dxfId="3724" priority="3732">
      <formula>OR(AY$72="S",AY$72="STD")</formula>
    </cfRule>
  </conditionalFormatting>
  <conditionalFormatting sqref="AZ84">
    <cfRule type="expression" dxfId="3723" priority="3717">
      <formula>OR(AY$72="FS")</formula>
    </cfRule>
    <cfRule type="expression" dxfId="3722" priority="3719">
      <formula>OR(AY$72="F",AY$72="Fiber")</formula>
    </cfRule>
    <cfRule type="expression" dxfId="3721" priority="3721">
      <formula>OR(AY$72="A",AY$72="AES")</formula>
    </cfRule>
    <cfRule type="expression" dxfId="3720" priority="3723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719" priority="3724">
      <formula>OR(AY$72="",AY$72=" ")</formula>
    </cfRule>
    <cfRule type="expression" dxfId="3718" priority="3725">
      <formula>OR(AY$72="M",AY$72="MADI")</formula>
    </cfRule>
    <cfRule type="expression" dxfId="3717" priority="3726">
      <formula>OR(AY$72="D",AY$72="DIS")</formula>
    </cfRule>
    <cfRule type="expression" dxfId="3716" priority="3727">
      <formula>OR(AY$72="S",AY$72="STD")</formula>
    </cfRule>
  </conditionalFormatting>
  <conditionalFormatting sqref="AY86">
    <cfRule type="expression" dxfId="3715" priority="3702">
      <formula>(AY$72="FS")</formula>
    </cfRule>
    <cfRule type="expression" dxfId="3714" priority="3704">
      <formula>OR(AY$72="F",AY$72="Fiber")</formula>
    </cfRule>
    <cfRule type="expression" dxfId="3713" priority="3706">
      <formula>OR(AY$72="A",AY$72="AES")</formula>
    </cfRule>
    <cfRule type="expression" dxfId="3712" priority="3712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711" priority="3713">
      <formula>OR(AY$72="",AY$72=" ")</formula>
    </cfRule>
    <cfRule type="expression" dxfId="3710" priority="3714">
      <formula>OR(AY$72="M",AY$72="MADI")</formula>
    </cfRule>
    <cfRule type="expression" dxfId="3709" priority="3715">
      <formula>OR(AY$72="D",AY$72="DIS")</formula>
    </cfRule>
    <cfRule type="expression" dxfId="3708" priority="3716">
      <formula>OR(AY$72="S",AY$72="STD")</formula>
    </cfRule>
  </conditionalFormatting>
  <conditionalFormatting sqref="AZ86">
    <cfRule type="expression" dxfId="3707" priority="3701">
      <formula>OR(AY$72="FS")</formula>
    </cfRule>
    <cfRule type="expression" dxfId="3706" priority="3703">
      <formula>OR(AY$72="F",AY$72="Fiber")</formula>
    </cfRule>
    <cfRule type="expression" dxfId="3705" priority="3705">
      <formula>OR(AY$72="A",AY$72="AES")</formula>
    </cfRule>
    <cfRule type="expression" dxfId="3704" priority="3707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703" priority="3708">
      <formula>OR(AY$72="",AY$72=" ")</formula>
    </cfRule>
    <cfRule type="expression" dxfId="3702" priority="3709">
      <formula>OR(AY$72="M",AY$72="MADI")</formula>
    </cfRule>
    <cfRule type="expression" dxfId="3701" priority="3710">
      <formula>OR(AY$72="D",AY$72="DIS")</formula>
    </cfRule>
    <cfRule type="expression" dxfId="3700" priority="3711">
      <formula>OR(AY$72="S",AY$72="STD")</formula>
    </cfRule>
  </conditionalFormatting>
  <conditionalFormatting sqref="AY88">
    <cfRule type="expression" dxfId="3699" priority="3686">
      <formula>(AY$72="FS")</formula>
    </cfRule>
    <cfRule type="expression" dxfId="3698" priority="3688">
      <formula>OR(AY$72="F",AY$72="Fiber")</formula>
    </cfRule>
    <cfRule type="expression" dxfId="3697" priority="3690">
      <formula>OR(AY$72="A",AY$72="AES")</formula>
    </cfRule>
    <cfRule type="expression" dxfId="3696" priority="3696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695" priority="3697">
      <formula>OR(AY$72="",AY$72=" ")</formula>
    </cfRule>
    <cfRule type="expression" dxfId="3694" priority="3698">
      <formula>OR(AY$72="M",AY$72="MADI")</formula>
    </cfRule>
    <cfRule type="expression" dxfId="3693" priority="3699">
      <formula>OR(AY$72="D",AY$72="DIS")</formula>
    </cfRule>
    <cfRule type="expression" dxfId="3692" priority="3700">
      <formula>OR(AY$72="S",AY$72="STD")</formula>
    </cfRule>
  </conditionalFormatting>
  <conditionalFormatting sqref="AZ88">
    <cfRule type="expression" dxfId="3691" priority="3685">
      <formula>OR(AY$72="FS")</formula>
    </cfRule>
    <cfRule type="expression" dxfId="3690" priority="3687">
      <formula>OR(AY$72="F",AY$72="Fiber")</formula>
    </cfRule>
    <cfRule type="expression" dxfId="3689" priority="3689">
      <formula>OR(AY$72="A",AY$72="AES")</formula>
    </cfRule>
    <cfRule type="expression" dxfId="3688" priority="3691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687" priority="3692">
      <formula>OR(AY$72="",AY$72=" ")</formula>
    </cfRule>
    <cfRule type="expression" dxfId="3686" priority="3693">
      <formula>OR(AY$72="M",AY$72="MADI")</formula>
    </cfRule>
    <cfRule type="expression" dxfId="3685" priority="3694">
      <formula>OR(AY$72="D",AY$72="DIS")</formula>
    </cfRule>
    <cfRule type="expression" dxfId="3684" priority="3695">
      <formula>OR(AY$72="S",AY$72="STD")</formula>
    </cfRule>
  </conditionalFormatting>
  <conditionalFormatting sqref="AY90">
    <cfRule type="expression" dxfId="3683" priority="3670">
      <formula>(AY$72="FS")</formula>
    </cfRule>
    <cfRule type="expression" dxfId="3682" priority="3672">
      <formula>OR(AY$72="F",AY$72="Fiber")</formula>
    </cfRule>
    <cfRule type="expression" dxfId="3681" priority="3674">
      <formula>OR(AY$72="A",AY$72="AES")</formula>
    </cfRule>
    <cfRule type="expression" dxfId="3680" priority="3680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679" priority="3681">
      <formula>OR(AY$72="",AY$72=" ")</formula>
    </cfRule>
    <cfRule type="expression" dxfId="3678" priority="3682">
      <formula>OR(AY$72="M",AY$72="MADI")</formula>
    </cfRule>
    <cfRule type="expression" dxfId="3677" priority="3683">
      <formula>OR(AY$72="D",AY$72="DIS")</formula>
    </cfRule>
    <cfRule type="expression" dxfId="3676" priority="3684">
      <formula>OR(AY$72="S",AY$72="STD")</formula>
    </cfRule>
  </conditionalFormatting>
  <conditionalFormatting sqref="AZ90">
    <cfRule type="expression" dxfId="3675" priority="3669">
      <formula>OR(AY$72="FS")</formula>
    </cfRule>
    <cfRule type="expression" dxfId="3674" priority="3671">
      <formula>OR(AY$72="F",AY$72="Fiber")</formula>
    </cfRule>
    <cfRule type="expression" dxfId="3673" priority="3673">
      <formula>OR(AY$72="A",AY$72="AES")</formula>
    </cfRule>
    <cfRule type="expression" dxfId="3672" priority="3675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671" priority="3676">
      <formula>OR(AY$72="",AY$72=" ")</formula>
    </cfRule>
    <cfRule type="expression" dxfId="3670" priority="3677">
      <formula>OR(AY$72="M",AY$72="MADI")</formula>
    </cfRule>
    <cfRule type="expression" dxfId="3669" priority="3678">
      <formula>OR(AY$72="D",AY$72="DIS")</formula>
    </cfRule>
    <cfRule type="expression" dxfId="3668" priority="3679">
      <formula>OR(AY$72="S",AY$72="STD")</formula>
    </cfRule>
  </conditionalFormatting>
  <conditionalFormatting sqref="AY90 AY88 AY86 AY84 AY82 AY80 AY78">
    <cfRule type="expression" dxfId="3667" priority="3661">
      <formula>(AY$72="FS")</formula>
    </cfRule>
    <cfRule type="expression" dxfId="3666" priority="3662">
      <formula>OR(AY$72="F",AY$72="Fiber")</formula>
    </cfRule>
    <cfRule type="expression" dxfId="3665" priority="3663">
      <formula>OR(AY$72="A",AY$72="AES")</formula>
    </cfRule>
    <cfRule type="expression" dxfId="3664" priority="3664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663" priority="3665">
      <formula>OR(AY$72="",AY$72=" ")</formula>
    </cfRule>
    <cfRule type="expression" dxfId="3662" priority="3666">
      <formula>OR(AY$72="M",AY$72="MADI")</formula>
    </cfRule>
    <cfRule type="expression" dxfId="3661" priority="3667">
      <formula>OR(AY$72="D",AY$72="DIS")</formula>
    </cfRule>
    <cfRule type="expression" dxfId="3660" priority="3668">
      <formula>OR(AY$72="S",AY$72="STD")</formula>
    </cfRule>
  </conditionalFormatting>
  <conditionalFormatting sqref="AZ90 AZ88 AZ86 AZ84 AZ82 AZ80 AZ78">
    <cfRule type="expression" dxfId="3659" priority="3653">
      <formula>OR(AY$72="FS")</formula>
    </cfRule>
    <cfRule type="expression" dxfId="3658" priority="3654">
      <formula>OR(AY$72="F",AY$72="Fiber")</formula>
    </cfRule>
    <cfRule type="expression" dxfId="3657" priority="3655">
      <formula>OR(AY$72="A",AY$72="AES")</formula>
    </cfRule>
    <cfRule type="expression" dxfId="3656" priority="3656">
      <formula>AND(AY$72&lt;&gt;"FS",AY$72&lt;&gt;"F",AY$72&lt;&gt;"Fiber",AY$72&lt;&gt;"S",AY$72&lt;&gt;"STD",AY$72&lt;&gt;"A",AY$72&lt;&gt;"AES",AY$72&lt;&gt;"D",AY$72&lt;&gt;"DIS",AY$72&lt;&gt;"M",AY$72&lt;&gt;"MADI",AY$72&lt;&gt;"",AY$72&lt;&gt;" ")</formula>
    </cfRule>
    <cfRule type="expression" dxfId="3655" priority="3657">
      <formula>OR(AY$72="",AY$72=" ")</formula>
    </cfRule>
    <cfRule type="expression" dxfId="3654" priority="3658">
      <formula>OR(AY$72="M",AY$72="MADI")</formula>
    </cfRule>
    <cfRule type="expression" dxfId="3653" priority="3659">
      <formula>OR(AY$72="D",AY$72="DIS")</formula>
    </cfRule>
    <cfRule type="expression" dxfId="3652" priority="3660">
      <formula>OR(AY$72="S",AY$72="STD")</formula>
    </cfRule>
  </conditionalFormatting>
  <conditionalFormatting sqref="AY73:AY90">
    <cfRule type="expression" dxfId="3651" priority="3652">
      <formula>OR(AY$72="IPI",AY$72="IP in")</formula>
    </cfRule>
  </conditionalFormatting>
  <conditionalFormatting sqref="AZ73:AZ90">
    <cfRule type="expression" dxfId="3650" priority="3651">
      <formula>OR(AY$72="IPI",AY$72="IP in")</formula>
    </cfRule>
  </conditionalFormatting>
  <conditionalFormatting sqref="AW79 AW81 AW83 AW85 AW87 AW89 AW73:AW77">
    <cfRule type="expression" dxfId="3649" priority="3636">
      <formula>(AW$72="FS")</formula>
    </cfRule>
    <cfRule type="expression" dxfId="3648" priority="3638">
      <formula>OR(AW$72="F",AW$72="Fiber")</formula>
    </cfRule>
    <cfRule type="expression" dxfId="3647" priority="3640">
      <formula>OR(AW$72="A",AW$72="AES")</formula>
    </cfRule>
    <cfRule type="expression" dxfId="3646" priority="3646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645" priority="3647">
      <formula>OR(AW$72="",AW$72=" ")</formula>
    </cfRule>
    <cfRule type="expression" dxfId="3644" priority="3648">
      <formula>OR(AW$72="M",AW$72="MADI")</formula>
    </cfRule>
    <cfRule type="expression" dxfId="3643" priority="3649">
      <formula>OR(AW$72="D",AW$72="DIS")</formula>
    </cfRule>
    <cfRule type="expression" dxfId="3642" priority="3650">
      <formula>OR(AW$72="S",AW$72="STD")</formula>
    </cfRule>
  </conditionalFormatting>
  <conditionalFormatting sqref="AX79 AX81 AX83 AX85 AX87 AX89 AX73:AX77">
    <cfRule type="expression" dxfId="3641" priority="3635">
      <formula>OR(AW$72="FS")</formula>
    </cfRule>
    <cfRule type="expression" dxfId="3640" priority="3637">
      <formula>OR(AW$72="F",AW$72="Fiber")</formula>
    </cfRule>
    <cfRule type="expression" dxfId="3639" priority="3639">
      <formula>OR(AW$72="A",AW$72="AES")</formula>
    </cfRule>
    <cfRule type="expression" dxfId="3638" priority="3641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637" priority="3642">
      <formula>OR(AW$72="",AW$72=" ")</formula>
    </cfRule>
    <cfRule type="expression" dxfId="3636" priority="3643">
      <formula>OR(AW$72="M",AW$72="MADI")</formula>
    </cfRule>
    <cfRule type="expression" dxfId="3635" priority="3644">
      <formula>OR(AW$72="D",AW$72="DIS")</formula>
    </cfRule>
    <cfRule type="expression" dxfId="3634" priority="3645">
      <formula>OR(AW$72="S",AW$72="STD")</formula>
    </cfRule>
  </conditionalFormatting>
  <conditionalFormatting sqref="AW78">
    <cfRule type="expression" dxfId="3633" priority="3620">
      <formula>(AW$72="FS")</formula>
    </cfRule>
    <cfRule type="expression" dxfId="3632" priority="3622">
      <formula>OR(AW$72="F",AW$72="Fiber")</formula>
    </cfRule>
    <cfRule type="expression" dxfId="3631" priority="3624">
      <formula>OR(AW$72="A",AW$72="AES")</formula>
    </cfRule>
    <cfRule type="expression" dxfId="3630" priority="3630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629" priority="3631">
      <formula>OR(AW$72="",AW$72=" ")</formula>
    </cfRule>
    <cfRule type="expression" dxfId="3628" priority="3632">
      <formula>OR(AW$72="M",AW$72="MADI")</formula>
    </cfRule>
    <cfRule type="expression" dxfId="3627" priority="3633">
      <formula>OR(AW$72="D",AW$72="DIS")</formula>
    </cfRule>
    <cfRule type="expression" dxfId="3626" priority="3634">
      <formula>OR(AW$72="S",AW$72="STD")</formula>
    </cfRule>
  </conditionalFormatting>
  <conditionalFormatting sqref="AX78">
    <cfRule type="expression" dxfId="3625" priority="3619">
      <formula>OR(AW$72="FS")</formula>
    </cfRule>
    <cfRule type="expression" dxfId="3624" priority="3621">
      <formula>OR(AW$72="F",AW$72="Fiber")</formula>
    </cfRule>
    <cfRule type="expression" dxfId="3623" priority="3623">
      <formula>OR(AW$72="A",AW$72="AES")</formula>
    </cfRule>
    <cfRule type="expression" dxfId="3622" priority="3625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621" priority="3626">
      <formula>OR(AW$72="",AW$72=" ")</formula>
    </cfRule>
    <cfRule type="expression" dxfId="3620" priority="3627">
      <formula>OR(AW$72="M",AW$72="MADI")</formula>
    </cfRule>
    <cfRule type="expression" dxfId="3619" priority="3628">
      <formula>OR(AW$72="D",AW$72="DIS")</formula>
    </cfRule>
    <cfRule type="expression" dxfId="3618" priority="3629">
      <formula>OR(AW$72="S",AW$72="STD")</formula>
    </cfRule>
  </conditionalFormatting>
  <conditionalFormatting sqref="AW80">
    <cfRule type="expression" dxfId="3617" priority="3604">
      <formula>(AW$72="FS")</formula>
    </cfRule>
    <cfRule type="expression" dxfId="3616" priority="3606">
      <formula>OR(AW$72="F",AW$72="Fiber")</formula>
    </cfRule>
    <cfRule type="expression" dxfId="3615" priority="3608">
      <formula>OR(AW$72="A",AW$72="AES")</formula>
    </cfRule>
    <cfRule type="expression" dxfId="3614" priority="3614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613" priority="3615">
      <formula>OR(AW$72="",AW$72=" ")</formula>
    </cfRule>
    <cfRule type="expression" dxfId="3612" priority="3616">
      <formula>OR(AW$72="M",AW$72="MADI")</formula>
    </cfRule>
    <cfRule type="expression" dxfId="3611" priority="3617">
      <formula>OR(AW$72="D",AW$72="DIS")</formula>
    </cfRule>
    <cfRule type="expression" dxfId="3610" priority="3618">
      <formula>OR(AW$72="S",AW$72="STD")</formula>
    </cfRule>
  </conditionalFormatting>
  <conditionalFormatting sqref="AX80">
    <cfRule type="expression" dxfId="3609" priority="3603">
      <formula>OR(AW$72="FS")</formula>
    </cfRule>
    <cfRule type="expression" dxfId="3608" priority="3605">
      <formula>OR(AW$72="F",AW$72="Fiber")</formula>
    </cfRule>
    <cfRule type="expression" dxfId="3607" priority="3607">
      <formula>OR(AW$72="A",AW$72="AES")</formula>
    </cfRule>
    <cfRule type="expression" dxfId="3606" priority="3609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605" priority="3610">
      <formula>OR(AW$72="",AW$72=" ")</formula>
    </cfRule>
    <cfRule type="expression" dxfId="3604" priority="3611">
      <formula>OR(AW$72="M",AW$72="MADI")</formula>
    </cfRule>
    <cfRule type="expression" dxfId="3603" priority="3612">
      <formula>OR(AW$72="D",AW$72="DIS")</formula>
    </cfRule>
    <cfRule type="expression" dxfId="3602" priority="3613">
      <formula>OR(AW$72="S",AW$72="STD")</formula>
    </cfRule>
  </conditionalFormatting>
  <conditionalFormatting sqref="AW82">
    <cfRule type="expression" dxfId="3601" priority="3588">
      <formula>(AW$72="FS")</formula>
    </cfRule>
    <cfRule type="expression" dxfId="3600" priority="3590">
      <formula>OR(AW$72="F",AW$72="Fiber")</formula>
    </cfRule>
    <cfRule type="expression" dxfId="3599" priority="3592">
      <formula>OR(AW$72="A",AW$72="AES")</formula>
    </cfRule>
    <cfRule type="expression" dxfId="3598" priority="3598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597" priority="3599">
      <formula>OR(AW$72="",AW$72=" ")</formula>
    </cfRule>
    <cfRule type="expression" dxfId="3596" priority="3600">
      <formula>OR(AW$72="M",AW$72="MADI")</formula>
    </cfRule>
    <cfRule type="expression" dxfId="3595" priority="3601">
      <formula>OR(AW$72="D",AW$72="DIS")</formula>
    </cfRule>
    <cfRule type="expression" dxfId="3594" priority="3602">
      <formula>OR(AW$72="S",AW$72="STD")</formula>
    </cfRule>
  </conditionalFormatting>
  <conditionalFormatting sqref="AX82">
    <cfRule type="expression" dxfId="3593" priority="3587">
      <formula>OR(AW$72="FS")</formula>
    </cfRule>
    <cfRule type="expression" dxfId="3592" priority="3589">
      <formula>OR(AW$72="F",AW$72="Fiber")</formula>
    </cfRule>
    <cfRule type="expression" dxfId="3591" priority="3591">
      <formula>OR(AW$72="A",AW$72="AES")</formula>
    </cfRule>
    <cfRule type="expression" dxfId="3590" priority="3593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589" priority="3594">
      <formula>OR(AW$72="",AW$72=" ")</formula>
    </cfRule>
    <cfRule type="expression" dxfId="3588" priority="3595">
      <formula>OR(AW$72="M",AW$72="MADI")</formula>
    </cfRule>
    <cfRule type="expression" dxfId="3587" priority="3596">
      <formula>OR(AW$72="D",AW$72="DIS")</formula>
    </cfRule>
    <cfRule type="expression" dxfId="3586" priority="3597">
      <formula>OR(AW$72="S",AW$72="STD")</formula>
    </cfRule>
  </conditionalFormatting>
  <conditionalFormatting sqref="AW84">
    <cfRule type="expression" dxfId="3585" priority="3572">
      <formula>(AW$72="FS")</formula>
    </cfRule>
    <cfRule type="expression" dxfId="3584" priority="3574">
      <formula>OR(AW$72="F",AW$72="Fiber")</formula>
    </cfRule>
    <cfRule type="expression" dxfId="3583" priority="3576">
      <formula>OR(AW$72="A",AW$72="AES")</formula>
    </cfRule>
    <cfRule type="expression" dxfId="3582" priority="3582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581" priority="3583">
      <formula>OR(AW$72="",AW$72=" ")</formula>
    </cfRule>
    <cfRule type="expression" dxfId="3580" priority="3584">
      <formula>OR(AW$72="M",AW$72="MADI")</formula>
    </cfRule>
    <cfRule type="expression" dxfId="3579" priority="3585">
      <formula>OR(AW$72="D",AW$72="DIS")</formula>
    </cfRule>
    <cfRule type="expression" dxfId="3578" priority="3586">
      <formula>OR(AW$72="S",AW$72="STD")</formula>
    </cfRule>
  </conditionalFormatting>
  <conditionalFormatting sqref="AX84">
    <cfRule type="expression" dxfId="3577" priority="3571">
      <formula>OR(AW$72="FS")</formula>
    </cfRule>
    <cfRule type="expression" dxfId="3576" priority="3573">
      <formula>OR(AW$72="F",AW$72="Fiber")</formula>
    </cfRule>
    <cfRule type="expression" dxfId="3575" priority="3575">
      <formula>OR(AW$72="A",AW$72="AES")</formula>
    </cfRule>
    <cfRule type="expression" dxfId="3574" priority="3577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573" priority="3578">
      <formula>OR(AW$72="",AW$72=" ")</formula>
    </cfRule>
    <cfRule type="expression" dxfId="3572" priority="3579">
      <formula>OR(AW$72="M",AW$72="MADI")</formula>
    </cfRule>
    <cfRule type="expression" dxfId="3571" priority="3580">
      <formula>OR(AW$72="D",AW$72="DIS")</formula>
    </cfRule>
    <cfRule type="expression" dxfId="3570" priority="3581">
      <formula>OR(AW$72="S",AW$72="STD")</formula>
    </cfRule>
  </conditionalFormatting>
  <conditionalFormatting sqref="AW86">
    <cfRule type="expression" dxfId="3569" priority="3556">
      <formula>(AW$72="FS")</formula>
    </cfRule>
    <cfRule type="expression" dxfId="3568" priority="3558">
      <formula>OR(AW$72="F",AW$72="Fiber")</formula>
    </cfRule>
    <cfRule type="expression" dxfId="3567" priority="3560">
      <formula>OR(AW$72="A",AW$72="AES")</formula>
    </cfRule>
    <cfRule type="expression" dxfId="3566" priority="3566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565" priority="3567">
      <formula>OR(AW$72="",AW$72=" ")</formula>
    </cfRule>
    <cfRule type="expression" dxfId="3564" priority="3568">
      <formula>OR(AW$72="M",AW$72="MADI")</formula>
    </cfRule>
    <cfRule type="expression" dxfId="3563" priority="3569">
      <formula>OR(AW$72="D",AW$72="DIS")</formula>
    </cfRule>
    <cfRule type="expression" dxfId="3562" priority="3570">
      <formula>OR(AW$72="S",AW$72="STD")</formula>
    </cfRule>
  </conditionalFormatting>
  <conditionalFormatting sqref="AX86">
    <cfRule type="expression" dxfId="3561" priority="3555">
      <formula>OR(AW$72="FS")</formula>
    </cfRule>
    <cfRule type="expression" dxfId="3560" priority="3557">
      <formula>OR(AW$72="F",AW$72="Fiber")</formula>
    </cfRule>
    <cfRule type="expression" dxfId="3559" priority="3559">
      <formula>OR(AW$72="A",AW$72="AES")</formula>
    </cfRule>
    <cfRule type="expression" dxfId="3558" priority="3561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557" priority="3562">
      <formula>OR(AW$72="",AW$72=" ")</formula>
    </cfRule>
    <cfRule type="expression" dxfId="3556" priority="3563">
      <formula>OR(AW$72="M",AW$72="MADI")</formula>
    </cfRule>
    <cfRule type="expression" dxfId="3555" priority="3564">
      <formula>OR(AW$72="D",AW$72="DIS")</formula>
    </cfRule>
    <cfRule type="expression" dxfId="3554" priority="3565">
      <formula>OR(AW$72="S",AW$72="STD")</formula>
    </cfRule>
  </conditionalFormatting>
  <conditionalFormatting sqref="AW88">
    <cfRule type="expression" dxfId="3553" priority="3540">
      <formula>(AW$72="FS")</formula>
    </cfRule>
    <cfRule type="expression" dxfId="3552" priority="3542">
      <formula>OR(AW$72="F",AW$72="Fiber")</formula>
    </cfRule>
    <cfRule type="expression" dxfId="3551" priority="3544">
      <formula>OR(AW$72="A",AW$72="AES")</formula>
    </cfRule>
    <cfRule type="expression" dxfId="3550" priority="3550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549" priority="3551">
      <formula>OR(AW$72="",AW$72=" ")</formula>
    </cfRule>
    <cfRule type="expression" dxfId="3548" priority="3552">
      <formula>OR(AW$72="M",AW$72="MADI")</formula>
    </cfRule>
    <cfRule type="expression" dxfId="3547" priority="3553">
      <formula>OR(AW$72="D",AW$72="DIS")</formula>
    </cfRule>
    <cfRule type="expression" dxfId="3546" priority="3554">
      <formula>OR(AW$72="S",AW$72="STD")</formula>
    </cfRule>
  </conditionalFormatting>
  <conditionalFormatting sqref="AX88">
    <cfRule type="expression" dxfId="3545" priority="3539">
      <formula>OR(AW$72="FS")</formula>
    </cfRule>
    <cfRule type="expression" dxfId="3544" priority="3541">
      <formula>OR(AW$72="F",AW$72="Fiber")</formula>
    </cfRule>
    <cfRule type="expression" dxfId="3543" priority="3543">
      <formula>OR(AW$72="A",AW$72="AES")</formula>
    </cfRule>
    <cfRule type="expression" dxfId="3542" priority="3545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541" priority="3546">
      <formula>OR(AW$72="",AW$72=" ")</formula>
    </cfRule>
    <cfRule type="expression" dxfId="3540" priority="3547">
      <formula>OR(AW$72="M",AW$72="MADI")</formula>
    </cfRule>
    <cfRule type="expression" dxfId="3539" priority="3548">
      <formula>OR(AW$72="D",AW$72="DIS")</formula>
    </cfRule>
    <cfRule type="expression" dxfId="3538" priority="3549">
      <formula>OR(AW$72="S",AW$72="STD")</formula>
    </cfRule>
  </conditionalFormatting>
  <conditionalFormatting sqref="AW90">
    <cfRule type="expression" dxfId="3537" priority="3524">
      <formula>(AW$72="FS")</formula>
    </cfRule>
    <cfRule type="expression" dxfId="3536" priority="3526">
      <formula>OR(AW$72="F",AW$72="Fiber")</formula>
    </cfRule>
    <cfRule type="expression" dxfId="3535" priority="3528">
      <formula>OR(AW$72="A",AW$72="AES")</formula>
    </cfRule>
    <cfRule type="expression" dxfId="3534" priority="3534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533" priority="3535">
      <formula>OR(AW$72="",AW$72=" ")</formula>
    </cfRule>
    <cfRule type="expression" dxfId="3532" priority="3536">
      <formula>OR(AW$72="M",AW$72="MADI")</formula>
    </cfRule>
    <cfRule type="expression" dxfId="3531" priority="3537">
      <formula>OR(AW$72="D",AW$72="DIS")</formula>
    </cfRule>
    <cfRule type="expression" dxfId="3530" priority="3538">
      <formula>OR(AW$72="S",AW$72="STD")</formula>
    </cfRule>
  </conditionalFormatting>
  <conditionalFormatting sqref="AX90">
    <cfRule type="expression" dxfId="3529" priority="3523">
      <formula>OR(AW$72="FS")</formula>
    </cfRule>
    <cfRule type="expression" dxfId="3528" priority="3525">
      <formula>OR(AW$72="F",AW$72="Fiber")</formula>
    </cfRule>
    <cfRule type="expression" dxfId="3527" priority="3527">
      <formula>OR(AW$72="A",AW$72="AES")</formula>
    </cfRule>
    <cfRule type="expression" dxfId="3526" priority="3529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525" priority="3530">
      <formula>OR(AW$72="",AW$72=" ")</formula>
    </cfRule>
    <cfRule type="expression" dxfId="3524" priority="3531">
      <formula>OR(AW$72="M",AW$72="MADI")</formula>
    </cfRule>
    <cfRule type="expression" dxfId="3523" priority="3532">
      <formula>OR(AW$72="D",AW$72="DIS")</formula>
    </cfRule>
    <cfRule type="expression" dxfId="3522" priority="3533">
      <formula>OR(AW$72="S",AW$72="STD")</formula>
    </cfRule>
  </conditionalFormatting>
  <conditionalFormatting sqref="AW90 AW88 AW86 AW84 AW82 AW80 AW78">
    <cfRule type="expression" dxfId="3521" priority="3515">
      <formula>(AW$72="FS")</formula>
    </cfRule>
    <cfRule type="expression" dxfId="3520" priority="3516">
      <formula>OR(AW$72="F",AW$72="Fiber")</formula>
    </cfRule>
    <cfRule type="expression" dxfId="3519" priority="3517">
      <formula>OR(AW$72="A",AW$72="AES")</formula>
    </cfRule>
    <cfRule type="expression" dxfId="3518" priority="3518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517" priority="3519">
      <formula>OR(AW$72="",AW$72=" ")</formula>
    </cfRule>
    <cfRule type="expression" dxfId="3516" priority="3520">
      <formula>OR(AW$72="M",AW$72="MADI")</formula>
    </cfRule>
    <cfRule type="expression" dxfId="3515" priority="3521">
      <formula>OR(AW$72="D",AW$72="DIS")</formula>
    </cfRule>
    <cfRule type="expression" dxfId="3514" priority="3522">
      <formula>OR(AW$72="S",AW$72="STD")</formula>
    </cfRule>
  </conditionalFormatting>
  <conditionalFormatting sqref="AX90 AX88 AX86 AX84 AX82 AX80 AX78">
    <cfRule type="expression" dxfId="3513" priority="3507">
      <formula>OR(AW$72="FS")</formula>
    </cfRule>
    <cfRule type="expression" dxfId="3512" priority="3508">
      <formula>OR(AW$72="F",AW$72="Fiber")</formula>
    </cfRule>
    <cfRule type="expression" dxfId="3511" priority="3509">
      <formula>OR(AW$72="A",AW$72="AES")</formula>
    </cfRule>
    <cfRule type="expression" dxfId="3510" priority="3510">
      <formula>AND(AW$72&lt;&gt;"FS",AW$72&lt;&gt;"F",AW$72&lt;&gt;"Fiber",AW$72&lt;&gt;"S",AW$72&lt;&gt;"STD",AW$72&lt;&gt;"A",AW$72&lt;&gt;"AES",AW$72&lt;&gt;"D",AW$72&lt;&gt;"DIS",AW$72&lt;&gt;"M",AW$72&lt;&gt;"MADI",AW$72&lt;&gt;"",AW$72&lt;&gt;" ")</formula>
    </cfRule>
    <cfRule type="expression" dxfId="3509" priority="3511">
      <formula>OR(AW$72="",AW$72=" ")</formula>
    </cfRule>
    <cfRule type="expression" dxfId="3508" priority="3512">
      <formula>OR(AW$72="M",AW$72="MADI")</formula>
    </cfRule>
    <cfRule type="expression" dxfId="3507" priority="3513">
      <formula>OR(AW$72="D",AW$72="DIS")</formula>
    </cfRule>
    <cfRule type="expression" dxfId="3506" priority="3514">
      <formula>OR(AW$72="S",AW$72="STD")</formula>
    </cfRule>
  </conditionalFormatting>
  <conditionalFormatting sqref="AW73:AW90">
    <cfRule type="expression" dxfId="3505" priority="3506">
      <formula>OR(AW$72="IPI",AW$72="IP in")</formula>
    </cfRule>
  </conditionalFormatting>
  <conditionalFormatting sqref="AX73:AX90">
    <cfRule type="expression" dxfId="3504" priority="3505">
      <formula>OR(AW$72="IPI",AW$72="IP in")</formula>
    </cfRule>
  </conditionalFormatting>
  <conditionalFormatting sqref="AU79 AU81 AU83 AU85 AU87 AU89 AU73:AU77">
    <cfRule type="expression" dxfId="3503" priority="3490">
      <formula>(AU$72="FS")</formula>
    </cfRule>
    <cfRule type="expression" dxfId="3502" priority="3492">
      <formula>OR(AU$72="F",AU$72="Fiber")</formula>
    </cfRule>
    <cfRule type="expression" dxfId="3501" priority="3494">
      <formula>OR(AU$72="A",AU$72="AES")</formula>
    </cfRule>
    <cfRule type="expression" dxfId="3500" priority="3500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499" priority="3501">
      <formula>OR(AU$72="",AU$72=" ")</formula>
    </cfRule>
    <cfRule type="expression" dxfId="3498" priority="3502">
      <formula>OR(AU$72="M",AU$72="MADI")</formula>
    </cfRule>
    <cfRule type="expression" dxfId="3497" priority="3503">
      <formula>OR(AU$72="D",AU$72="DIS")</formula>
    </cfRule>
    <cfRule type="expression" dxfId="3496" priority="3504">
      <formula>OR(AU$72="S",AU$72="STD")</formula>
    </cfRule>
  </conditionalFormatting>
  <conditionalFormatting sqref="AV79 AV81 AV83 AV85 AV87 AV89 AV73:AV77">
    <cfRule type="expression" dxfId="3495" priority="3489">
      <formula>OR(AU$72="FS")</formula>
    </cfRule>
    <cfRule type="expression" dxfId="3494" priority="3491">
      <formula>OR(AU$72="F",AU$72="Fiber")</formula>
    </cfRule>
    <cfRule type="expression" dxfId="3493" priority="3493">
      <formula>OR(AU$72="A",AU$72="AES")</formula>
    </cfRule>
    <cfRule type="expression" dxfId="3492" priority="3495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491" priority="3496">
      <formula>OR(AU$72="",AU$72=" ")</formula>
    </cfRule>
    <cfRule type="expression" dxfId="3490" priority="3497">
      <formula>OR(AU$72="M",AU$72="MADI")</formula>
    </cfRule>
    <cfRule type="expression" dxfId="3489" priority="3498">
      <formula>OR(AU$72="D",AU$72="DIS")</formula>
    </cfRule>
    <cfRule type="expression" dxfId="3488" priority="3499">
      <formula>OR(AU$72="S",AU$72="STD")</formula>
    </cfRule>
  </conditionalFormatting>
  <conditionalFormatting sqref="AU78">
    <cfRule type="expression" dxfId="3487" priority="3474">
      <formula>(AU$72="FS")</formula>
    </cfRule>
    <cfRule type="expression" dxfId="3486" priority="3476">
      <formula>OR(AU$72="F",AU$72="Fiber")</formula>
    </cfRule>
    <cfRule type="expression" dxfId="3485" priority="3478">
      <formula>OR(AU$72="A",AU$72="AES")</formula>
    </cfRule>
    <cfRule type="expression" dxfId="3484" priority="3484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483" priority="3485">
      <formula>OR(AU$72="",AU$72=" ")</formula>
    </cfRule>
    <cfRule type="expression" dxfId="3482" priority="3486">
      <formula>OR(AU$72="M",AU$72="MADI")</formula>
    </cfRule>
    <cfRule type="expression" dxfId="3481" priority="3487">
      <formula>OR(AU$72="D",AU$72="DIS")</formula>
    </cfRule>
    <cfRule type="expression" dxfId="3480" priority="3488">
      <formula>OR(AU$72="S",AU$72="STD")</formula>
    </cfRule>
  </conditionalFormatting>
  <conditionalFormatting sqref="AV78">
    <cfRule type="expression" dxfId="3479" priority="3473">
      <formula>OR(AU$72="FS")</formula>
    </cfRule>
    <cfRule type="expression" dxfId="3478" priority="3475">
      <formula>OR(AU$72="F",AU$72="Fiber")</formula>
    </cfRule>
    <cfRule type="expression" dxfId="3477" priority="3477">
      <formula>OR(AU$72="A",AU$72="AES")</formula>
    </cfRule>
    <cfRule type="expression" dxfId="3476" priority="3479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475" priority="3480">
      <formula>OR(AU$72="",AU$72=" ")</formula>
    </cfRule>
    <cfRule type="expression" dxfId="3474" priority="3481">
      <formula>OR(AU$72="M",AU$72="MADI")</formula>
    </cfRule>
    <cfRule type="expression" dxfId="3473" priority="3482">
      <formula>OR(AU$72="D",AU$72="DIS")</formula>
    </cfRule>
    <cfRule type="expression" dxfId="3472" priority="3483">
      <formula>OR(AU$72="S",AU$72="STD")</formula>
    </cfRule>
  </conditionalFormatting>
  <conditionalFormatting sqref="AU80">
    <cfRule type="expression" dxfId="3471" priority="3458">
      <formula>(AU$72="FS")</formula>
    </cfRule>
    <cfRule type="expression" dxfId="3470" priority="3460">
      <formula>OR(AU$72="F",AU$72="Fiber")</formula>
    </cfRule>
    <cfRule type="expression" dxfId="3469" priority="3462">
      <formula>OR(AU$72="A",AU$72="AES")</formula>
    </cfRule>
    <cfRule type="expression" dxfId="3468" priority="3468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467" priority="3469">
      <formula>OR(AU$72="",AU$72=" ")</formula>
    </cfRule>
    <cfRule type="expression" dxfId="3466" priority="3470">
      <formula>OR(AU$72="M",AU$72="MADI")</formula>
    </cfRule>
    <cfRule type="expression" dxfId="3465" priority="3471">
      <formula>OR(AU$72="D",AU$72="DIS")</formula>
    </cfRule>
    <cfRule type="expression" dxfId="3464" priority="3472">
      <formula>OR(AU$72="S",AU$72="STD")</formula>
    </cfRule>
  </conditionalFormatting>
  <conditionalFormatting sqref="AV80">
    <cfRule type="expression" dxfId="3463" priority="3457">
      <formula>OR(AU$72="FS")</formula>
    </cfRule>
    <cfRule type="expression" dxfId="3462" priority="3459">
      <formula>OR(AU$72="F",AU$72="Fiber")</formula>
    </cfRule>
    <cfRule type="expression" dxfId="3461" priority="3461">
      <formula>OR(AU$72="A",AU$72="AES")</formula>
    </cfRule>
    <cfRule type="expression" dxfId="3460" priority="3463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459" priority="3464">
      <formula>OR(AU$72="",AU$72=" ")</formula>
    </cfRule>
    <cfRule type="expression" dxfId="3458" priority="3465">
      <formula>OR(AU$72="M",AU$72="MADI")</formula>
    </cfRule>
    <cfRule type="expression" dxfId="3457" priority="3466">
      <formula>OR(AU$72="D",AU$72="DIS")</formula>
    </cfRule>
    <cfRule type="expression" dxfId="3456" priority="3467">
      <formula>OR(AU$72="S",AU$72="STD")</formula>
    </cfRule>
  </conditionalFormatting>
  <conditionalFormatting sqref="AU82">
    <cfRule type="expression" dxfId="3455" priority="3442">
      <formula>(AU$72="FS")</formula>
    </cfRule>
    <cfRule type="expression" dxfId="3454" priority="3444">
      <formula>OR(AU$72="F",AU$72="Fiber")</formula>
    </cfRule>
    <cfRule type="expression" dxfId="3453" priority="3446">
      <formula>OR(AU$72="A",AU$72="AES")</formula>
    </cfRule>
    <cfRule type="expression" dxfId="3452" priority="3452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451" priority="3453">
      <formula>OR(AU$72="",AU$72=" ")</formula>
    </cfRule>
    <cfRule type="expression" dxfId="3450" priority="3454">
      <formula>OR(AU$72="M",AU$72="MADI")</formula>
    </cfRule>
    <cfRule type="expression" dxfId="3449" priority="3455">
      <formula>OR(AU$72="D",AU$72="DIS")</formula>
    </cfRule>
    <cfRule type="expression" dxfId="3448" priority="3456">
      <formula>OR(AU$72="S",AU$72="STD")</formula>
    </cfRule>
  </conditionalFormatting>
  <conditionalFormatting sqref="AV82">
    <cfRule type="expression" dxfId="3447" priority="3441">
      <formula>OR(AU$72="FS")</formula>
    </cfRule>
    <cfRule type="expression" dxfId="3446" priority="3443">
      <formula>OR(AU$72="F",AU$72="Fiber")</formula>
    </cfRule>
    <cfRule type="expression" dxfId="3445" priority="3445">
      <formula>OR(AU$72="A",AU$72="AES")</formula>
    </cfRule>
    <cfRule type="expression" dxfId="3444" priority="3447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443" priority="3448">
      <formula>OR(AU$72="",AU$72=" ")</formula>
    </cfRule>
    <cfRule type="expression" dxfId="3442" priority="3449">
      <formula>OR(AU$72="M",AU$72="MADI")</formula>
    </cfRule>
    <cfRule type="expression" dxfId="3441" priority="3450">
      <formula>OR(AU$72="D",AU$72="DIS")</formula>
    </cfRule>
    <cfRule type="expression" dxfId="3440" priority="3451">
      <formula>OR(AU$72="S",AU$72="STD")</formula>
    </cfRule>
  </conditionalFormatting>
  <conditionalFormatting sqref="AU84">
    <cfRule type="expression" dxfId="3439" priority="3426">
      <formula>(AU$72="FS")</formula>
    </cfRule>
    <cfRule type="expression" dxfId="3438" priority="3428">
      <formula>OR(AU$72="F",AU$72="Fiber")</formula>
    </cfRule>
    <cfRule type="expression" dxfId="3437" priority="3430">
      <formula>OR(AU$72="A",AU$72="AES")</formula>
    </cfRule>
    <cfRule type="expression" dxfId="3436" priority="3436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435" priority="3437">
      <formula>OR(AU$72="",AU$72=" ")</formula>
    </cfRule>
    <cfRule type="expression" dxfId="3434" priority="3438">
      <formula>OR(AU$72="M",AU$72="MADI")</formula>
    </cfRule>
    <cfRule type="expression" dxfId="3433" priority="3439">
      <formula>OR(AU$72="D",AU$72="DIS")</formula>
    </cfRule>
    <cfRule type="expression" dxfId="3432" priority="3440">
      <formula>OR(AU$72="S",AU$72="STD")</formula>
    </cfRule>
  </conditionalFormatting>
  <conditionalFormatting sqref="AV84">
    <cfRule type="expression" dxfId="3431" priority="3425">
      <formula>OR(AU$72="FS")</formula>
    </cfRule>
    <cfRule type="expression" dxfId="3430" priority="3427">
      <formula>OR(AU$72="F",AU$72="Fiber")</formula>
    </cfRule>
    <cfRule type="expression" dxfId="3429" priority="3429">
      <formula>OR(AU$72="A",AU$72="AES")</formula>
    </cfRule>
    <cfRule type="expression" dxfId="3428" priority="3431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427" priority="3432">
      <formula>OR(AU$72="",AU$72=" ")</formula>
    </cfRule>
    <cfRule type="expression" dxfId="3426" priority="3433">
      <formula>OR(AU$72="M",AU$72="MADI")</formula>
    </cfRule>
    <cfRule type="expression" dxfId="3425" priority="3434">
      <formula>OR(AU$72="D",AU$72="DIS")</formula>
    </cfRule>
    <cfRule type="expression" dxfId="3424" priority="3435">
      <formula>OR(AU$72="S",AU$72="STD")</formula>
    </cfRule>
  </conditionalFormatting>
  <conditionalFormatting sqref="AU86">
    <cfRule type="expression" dxfId="3423" priority="3410">
      <formula>(AU$72="FS")</formula>
    </cfRule>
    <cfRule type="expression" dxfId="3422" priority="3412">
      <formula>OR(AU$72="F",AU$72="Fiber")</formula>
    </cfRule>
    <cfRule type="expression" dxfId="3421" priority="3414">
      <formula>OR(AU$72="A",AU$72="AES")</formula>
    </cfRule>
    <cfRule type="expression" dxfId="3420" priority="3420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419" priority="3421">
      <formula>OR(AU$72="",AU$72=" ")</formula>
    </cfRule>
    <cfRule type="expression" dxfId="3418" priority="3422">
      <formula>OR(AU$72="M",AU$72="MADI")</formula>
    </cfRule>
    <cfRule type="expression" dxfId="3417" priority="3423">
      <formula>OR(AU$72="D",AU$72="DIS")</formula>
    </cfRule>
    <cfRule type="expression" dxfId="3416" priority="3424">
      <formula>OR(AU$72="S",AU$72="STD")</formula>
    </cfRule>
  </conditionalFormatting>
  <conditionalFormatting sqref="AV86">
    <cfRule type="expression" dxfId="3415" priority="3409">
      <formula>OR(AU$72="FS")</formula>
    </cfRule>
    <cfRule type="expression" dxfId="3414" priority="3411">
      <formula>OR(AU$72="F",AU$72="Fiber")</formula>
    </cfRule>
    <cfRule type="expression" dxfId="3413" priority="3413">
      <formula>OR(AU$72="A",AU$72="AES")</formula>
    </cfRule>
    <cfRule type="expression" dxfId="3412" priority="3415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411" priority="3416">
      <formula>OR(AU$72="",AU$72=" ")</formula>
    </cfRule>
    <cfRule type="expression" dxfId="3410" priority="3417">
      <formula>OR(AU$72="M",AU$72="MADI")</formula>
    </cfRule>
    <cfRule type="expression" dxfId="3409" priority="3418">
      <formula>OR(AU$72="D",AU$72="DIS")</formula>
    </cfRule>
    <cfRule type="expression" dxfId="3408" priority="3419">
      <formula>OR(AU$72="S",AU$72="STD")</formula>
    </cfRule>
  </conditionalFormatting>
  <conditionalFormatting sqref="AU88">
    <cfRule type="expression" dxfId="3407" priority="3394">
      <formula>(AU$72="FS")</formula>
    </cfRule>
    <cfRule type="expression" dxfId="3406" priority="3396">
      <formula>OR(AU$72="F",AU$72="Fiber")</formula>
    </cfRule>
    <cfRule type="expression" dxfId="3405" priority="3398">
      <formula>OR(AU$72="A",AU$72="AES")</formula>
    </cfRule>
    <cfRule type="expression" dxfId="3404" priority="3404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403" priority="3405">
      <formula>OR(AU$72="",AU$72=" ")</formula>
    </cfRule>
    <cfRule type="expression" dxfId="3402" priority="3406">
      <formula>OR(AU$72="M",AU$72="MADI")</formula>
    </cfRule>
    <cfRule type="expression" dxfId="3401" priority="3407">
      <formula>OR(AU$72="D",AU$72="DIS")</formula>
    </cfRule>
    <cfRule type="expression" dxfId="3400" priority="3408">
      <formula>OR(AU$72="S",AU$72="STD")</formula>
    </cfRule>
  </conditionalFormatting>
  <conditionalFormatting sqref="AV88">
    <cfRule type="expression" dxfId="3399" priority="3393">
      <formula>OR(AU$72="FS")</formula>
    </cfRule>
    <cfRule type="expression" dxfId="3398" priority="3395">
      <formula>OR(AU$72="F",AU$72="Fiber")</formula>
    </cfRule>
    <cfRule type="expression" dxfId="3397" priority="3397">
      <formula>OR(AU$72="A",AU$72="AES")</formula>
    </cfRule>
    <cfRule type="expression" dxfId="3396" priority="3399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395" priority="3400">
      <formula>OR(AU$72="",AU$72=" ")</formula>
    </cfRule>
    <cfRule type="expression" dxfId="3394" priority="3401">
      <formula>OR(AU$72="M",AU$72="MADI")</formula>
    </cfRule>
    <cfRule type="expression" dxfId="3393" priority="3402">
      <formula>OR(AU$72="D",AU$72="DIS")</formula>
    </cfRule>
    <cfRule type="expression" dxfId="3392" priority="3403">
      <formula>OR(AU$72="S",AU$72="STD")</formula>
    </cfRule>
  </conditionalFormatting>
  <conditionalFormatting sqref="AU90">
    <cfRule type="expression" dxfId="3391" priority="3378">
      <formula>(AU$72="FS")</formula>
    </cfRule>
    <cfRule type="expression" dxfId="3390" priority="3380">
      <formula>OR(AU$72="F",AU$72="Fiber")</formula>
    </cfRule>
    <cfRule type="expression" dxfId="3389" priority="3382">
      <formula>OR(AU$72="A",AU$72="AES")</formula>
    </cfRule>
    <cfRule type="expression" dxfId="3388" priority="3388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387" priority="3389">
      <formula>OR(AU$72="",AU$72=" ")</formula>
    </cfRule>
    <cfRule type="expression" dxfId="3386" priority="3390">
      <formula>OR(AU$72="M",AU$72="MADI")</formula>
    </cfRule>
    <cfRule type="expression" dxfId="3385" priority="3391">
      <formula>OR(AU$72="D",AU$72="DIS")</formula>
    </cfRule>
    <cfRule type="expression" dxfId="3384" priority="3392">
      <formula>OR(AU$72="S",AU$72="STD")</formula>
    </cfRule>
  </conditionalFormatting>
  <conditionalFormatting sqref="AV90">
    <cfRule type="expression" dxfId="3383" priority="3377">
      <formula>OR(AU$72="FS")</formula>
    </cfRule>
    <cfRule type="expression" dxfId="3382" priority="3379">
      <formula>OR(AU$72="F",AU$72="Fiber")</formula>
    </cfRule>
    <cfRule type="expression" dxfId="3381" priority="3381">
      <formula>OR(AU$72="A",AU$72="AES")</formula>
    </cfRule>
    <cfRule type="expression" dxfId="3380" priority="3383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379" priority="3384">
      <formula>OR(AU$72="",AU$72=" ")</formula>
    </cfRule>
    <cfRule type="expression" dxfId="3378" priority="3385">
      <formula>OR(AU$72="M",AU$72="MADI")</formula>
    </cfRule>
    <cfRule type="expression" dxfId="3377" priority="3386">
      <formula>OR(AU$72="D",AU$72="DIS")</formula>
    </cfRule>
    <cfRule type="expression" dxfId="3376" priority="3387">
      <formula>OR(AU$72="S",AU$72="STD")</formula>
    </cfRule>
  </conditionalFormatting>
  <conditionalFormatting sqref="AU90 AU88 AU86 AU84 AU82 AU80 AU78">
    <cfRule type="expression" dxfId="3375" priority="3369">
      <formula>(AU$72="FS")</formula>
    </cfRule>
    <cfRule type="expression" dxfId="3374" priority="3370">
      <formula>OR(AU$72="F",AU$72="Fiber")</formula>
    </cfRule>
    <cfRule type="expression" dxfId="3373" priority="3371">
      <formula>OR(AU$72="A",AU$72="AES")</formula>
    </cfRule>
    <cfRule type="expression" dxfId="3372" priority="3372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371" priority="3373">
      <formula>OR(AU$72="",AU$72=" ")</formula>
    </cfRule>
    <cfRule type="expression" dxfId="3370" priority="3374">
      <formula>OR(AU$72="M",AU$72="MADI")</formula>
    </cfRule>
    <cfRule type="expression" dxfId="3369" priority="3375">
      <formula>OR(AU$72="D",AU$72="DIS")</formula>
    </cfRule>
    <cfRule type="expression" dxfId="3368" priority="3376">
      <formula>OR(AU$72="S",AU$72="STD")</formula>
    </cfRule>
  </conditionalFormatting>
  <conditionalFormatting sqref="AV90 AV88 AV86 AV84 AV82 AV80 AV78">
    <cfRule type="expression" dxfId="3367" priority="3361">
      <formula>OR(AU$72="FS")</formula>
    </cfRule>
    <cfRule type="expression" dxfId="3366" priority="3362">
      <formula>OR(AU$72="F",AU$72="Fiber")</formula>
    </cfRule>
    <cfRule type="expression" dxfId="3365" priority="3363">
      <formula>OR(AU$72="A",AU$72="AES")</formula>
    </cfRule>
    <cfRule type="expression" dxfId="3364" priority="3364">
      <formula>AND(AU$72&lt;&gt;"FS",AU$72&lt;&gt;"F",AU$72&lt;&gt;"Fiber",AU$72&lt;&gt;"S",AU$72&lt;&gt;"STD",AU$72&lt;&gt;"A",AU$72&lt;&gt;"AES",AU$72&lt;&gt;"D",AU$72&lt;&gt;"DIS",AU$72&lt;&gt;"M",AU$72&lt;&gt;"MADI",AU$72&lt;&gt;"",AU$72&lt;&gt;" ")</formula>
    </cfRule>
    <cfRule type="expression" dxfId="3363" priority="3365">
      <formula>OR(AU$72="",AU$72=" ")</formula>
    </cfRule>
    <cfRule type="expression" dxfId="3362" priority="3366">
      <formula>OR(AU$72="M",AU$72="MADI")</formula>
    </cfRule>
    <cfRule type="expression" dxfId="3361" priority="3367">
      <formula>OR(AU$72="D",AU$72="DIS")</formula>
    </cfRule>
    <cfRule type="expression" dxfId="3360" priority="3368">
      <formula>OR(AU$72="S",AU$72="STD")</formula>
    </cfRule>
  </conditionalFormatting>
  <conditionalFormatting sqref="AU73:AU90">
    <cfRule type="expression" dxfId="3359" priority="3360">
      <formula>OR(AU$72="IPI",AU$72="IP in")</formula>
    </cfRule>
  </conditionalFormatting>
  <conditionalFormatting sqref="AV73:AV90">
    <cfRule type="expression" dxfId="3358" priority="3359">
      <formula>OR(AU$72="IPI",AU$72="IP in")</formula>
    </cfRule>
  </conditionalFormatting>
  <conditionalFormatting sqref="AS79 AS81 AS83 AS85 AS87 AS89 AS73:AS77">
    <cfRule type="expression" dxfId="3357" priority="3344">
      <formula>(AS$72="FS")</formula>
    </cfRule>
    <cfRule type="expression" dxfId="3356" priority="3346">
      <formula>OR(AS$72="F",AS$72="Fiber")</formula>
    </cfRule>
    <cfRule type="expression" dxfId="3355" priority="3348">
      <formula>OR(AS$72="A",AS$72="AES")</formula>
    </cfRule>
    <cfRule type="expression" dxfId="3354" priority="3354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353" priority="3355">
      <formula>OR(AS$72="",AS$72=" ")</formula>
    </cfRule>
    <cfRule type="expression" dxfId="3352" priority="3356">
      <formula>OR(AS$72="M",AS$72="MADI")</formula>
    </cfRule>
    <cfRule type="expression" dxfId="3351" priority="3357">
      <formula>OR(AS$72="D",AS$72="DIS")</formula>
    </cfRule>
    <cfRule type="expression" dxfId="3350" priority="3358">
      <formula>OR(AS$72="S",AS$72="STD")</formula>
    </cfRule>
  </conditionalFormatting>
  <conditionalFormatting sqref="AT79 AT81 AT83 AT85 AT87 AT89 AT73:AT77">
    <cfRule type="expression" dxfId="3349" priority="3343">
      <formula>OR(AS$72="FS")</formula>
    </cfRule>
    <cfRule type="expression" dxfId="3348" priority="3345">
      <formula>OR(AS$72="F",AS$72="Fiber")</formula>
    </cfRule>
    <cfRule type="expression" dxfId="3347" priority="3347">
      <formula>OR(AS$72="A",AS$72="AES")</formula>
    </cfRule>
    <cfRule type="expression" dxfId="3346" priority="3349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345" priority="3350">
      <formula>OR(AS$72="",AS$72=" ")</formula>
    </cfRule>
    <cfRule type="expression" dxfId="3344" priority="3351">
      <formula>OR(AS$72="M",AS$72="MADI")</formula>
    </cfRule>
    <cfRule type="expression" dxfId="3343" priority="3352">
      <formula>OR(AS$72="D",AS$72="DIS")</formula>
    </cfRule>
    <cfRule type="expression" dxfId="3342" priority="3353">
      <formula>OR(AS$72="S",AS$72="STD")</formula>
    </cfRule>
  </conditionalFormatting>
  <conditionalFormatting sqref="AS78">
    <cfRule type="expression" dxfId="3341" priority="3328">
      <formula>(AS$72="FS")</formula>
    </cfRule>
    <cfRule type="expression" dxfId="3340" priority="3330">
      <formula>OR(AS$72="F",AS$72="Fiber")</formula>
    </cfRule>
    <cfRule type="expression" dxfId="3339" priority="3332">
      <formula>OR(AS$72="A",AS$72="AES")</formula>
    </cfRule>
    <cfRule type="expression" dxfId="3338" priority="3338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337" priority="3339">
      <formula>OR(AS$72="",AS$72=" ")</formula>
    </cfRule>
    <cfRule type="expression" dxfId="3336" priority="3340">
      <formula>OR(AS$72="M",AS$72="MADI")</formula>
    </cfRule>
    <cfRule type="expression" dxfId="3335" priority="3341">
      <formula>OR(AS$72="D",AS$72="DIS")</formula>
    </cfRule>
    <cfRule type="expression" dxfId="3334" priority="3342">
      <formula>OR(AS$72="S",AS$72="STD")</formula>
    </cfRule>
  </conditionalFormatting>
  <conditionalFormatting sqref="AT78">
    <cfRule type="expression" dxfId="3333" priority="3327">
      <formula>OR(AS$72="FS")</formula>
    </cfRule>
    <cfRule type="expression" dxfId="3332" priority="3329">
      <formula>OR(AS$72="F",AS$72="Fiber")</formula>
    </cfRule>
    <cfRule type="expression" dxfId="3331" priority="3331">
      <formula>OR(AS$72="A",AS$72="AES")</formula>
    </cfRule>
    <cfRule type="expression" dxfId="3330" priority="3333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329" priority="3334">
      <formula>OR(AS$72="",AS$72=" ")</formula>
    </cfRule>
    <cfRule type="expression" dxfId="3328" priority="3335">
      <formula>OR(AS$72="M",AS$72="MADI")</formula>
    </cfRule>
    <cfRule type="expression" dxfId="3327" priority="3336">
      <formula>OR(AS$72="D",AS$72="DIS")</formula>
    </cfRule>
    <cfRule type="expression" dxfId="3326" priority="3337">
      <formula>OR(AS$72="S",AS$72="STD")</formula>
    </cfRule>
  </conditionalFormatting>
  <conditionalFormatting sqref="AS80">
    <cfRule type="expression" dxfId="3325" priority="3312">
      <formula>(AS$72="FS")</formula>
    </cfRule>
    <cfRule type="expression" dxfId="3324" priority="3314">
      <formula>OR(AS$72="F",AS$72="Fiber")</formula>
    </cfRule>
    <cfRule type="expression" dxfId="3323" priority="3316">
      <formula>OR(AS$72="A",AS$72="AES")</formula>
    </cfRule>
    <cfRule type="expression" dxfId="3322" priority="3322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321" priority="3323">
      <formula>OR(AS$72="",AS$72=" ")</formula>
    </cfRule>
    <cfRule type="expression" dxfId="3320" priority="3324">
      <formula>OR(AS$72="M",AS$72="MADI")</formula>
    </cfRule>
    <cfRule type="expression" dxfId="3319" priority="3325">
      <formula>OR(AS$72="D",AS$72="DIS")</formula>
    </cfRule>
    <cfRule type="expression" dxfId="3318" priority="3326">
      <formula>OR(AS$72="S",AS$72="STD")</formula>
    </cfRule>
  </conditionalFormatting>
  <conditionalFormatting sqref="AT80">
    <cfRule type="expression" dxfId="3317" priority="3311">
      <formula>OR(AS$72="FS")</formula>
    </cfRule>
    <cfRule type="expression" dxfId="3316" priority="3313">
      <formula>OR(AS$72="F",AS$72="Fiber")</formula>
    </cfRule>
    <cfRule type="expression" dxfId="3315" priority="3315">
      <formula>OR(AS$72="A",AS$72="AES")</formula>
    </cfRule>
    <cfRule type="expression" dxfId="3314" priority="3317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313" priority="3318">
      <formula>OR(AS$72="",AS$72=" ")</formula>
    </cfRule>
    <cfRule type="expression" dxfId="3312" priority="3319">
      <formula>OR(AS$72="M",AS$72="MADI")</formula>
    </cfRule>
    <cfRule type="expression" dxfId="3311" priority="3320">
      <formula>OR(AS$72="D",AS$72="DIS")</formula>
    </cfRule>
    <cfRule type="expression" dxfId="3310" priority="3321">
      <formula>OR(AS$72="S",AS$72="STD")</formula>
    </cfRule>
  </conditionalFormatting>
  <conditionalFormatting sqref="AS82">
    <cfRule type="expression" dxfId="3309" priority="3296">
      <formula>(AS$72="FS")</formula>
    </cfRule>
    <cfRule type="expression" dxfId="3308" priority="3298">
      <formula>OR(AS$72="F",AS$72="Fiber")</formula>
    </cfRule>
    <cfRule type="expression" dxfId="3307" priority="3300">
      <formula>OR(AS$72="A",AS$72="AES")</formula>
    </cfRule>
    <cfRule type="expression" dxfId="3306" priority="3306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305" priority="3307">
      <formula>OR(AS$72="",AS$72=" ")</formula>
    </cfRule>
    <cfRule type="expression" dxfId="3304" priority="3308">
      <formula>OR(AS$72="M",AS$72="MADI")</formula>
    </cfRule>
    <cfRule type="expression" dxfId="3303" priority="3309">
      <formula>OR(AS$72="D",AS$72="DIS")</formula>
    </cfRule>
    <cfRule type="expression" dxfId="3302" priority="3310">
      <formula>OR(AS$72="S",AS$72="STD")</formula>
    </cfRule>
  </conditionalFormatting>
  <conditionalFormatting sqref="AT82">
    <cfRule type="expression" dxfId="3301" priority="3295">
      <formula>OR(AS$72="FS")</formula>
    </cfRule>
    <cfRule type="expression" dxfId="3300" priority="3297">
      <formula>OR(AS$72="F",AS$72="Fiber")</formula>
    </cfRule>
    <cfRule type="expression" dxfId="3299" priority="3299">
      <formula>OR(AS$72="A",AS$72="AES")</formula>
    </cfRule>
    <cfRule type="expression" dxfId="3298" priority="3301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297" priority="3302">
      <formula>OR(AS$72="",AS$72=" ")</formula>
    </cfRule>
    <cfRule type="expression" dxfId="3296" priority="3303">
      <formula>OR(AS$72="M",AS$72="MADI")</formula>
    </cfRule>
    <cfRule type="expression" dxfId="3295" priority="3304">
      <formula>OR(AS$72="D",AS$72="DIS")</formula>
    </cfRule>
    <cfRule type="expression" dxfId="3294" priority="3305">
      <formula>OR(AS$72="S",AS$72="STD")</formula>
    </cfRule>
  </conditionalFormatting>
  <conditionalFormatting sqref="AS84">
    <cfRule type="expression" dxfId="3293" priority="3280">
      <formula>(AS$72="FS")</formula>
    </cfRule>
    <cfRule type="expression" dxfId="3292" priority="3282">
      <formula>OR(AS$72="F",AS$72="Fiber")</formula>
    </cfRule>
    <cfRule type="expression" dxfId="3291" priority="3284">
      <formula>OR(AS$72="A",AS$72="AES")</formula>
    </cfRule>
    <cfRule type="expression" dxfId="3290" priority="3290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289" priority="3291">
      <formula>OR(AS$72="",AS$72=" ")</formula>
    </cfRule>
    <cfRule type="expression" dxfId="3288" priority="3292">
      <formula>OR(AS$72="M",AS$72="MADI")</formula>
    </cfRule>
    <cfRule type="expression" dxfId="3287" priority="3293">
      <formula>OR(AS$72="D",AS$72="DIS")</formula>
    </cfRule>
    <cfRule type="expression" dxfId="3286" priority="3294">
      <formula>OR(AS$72="S",AS$72="STD")</formula>
    </cfRule>
  </conditionalFormatting>
  <conditionalFormatting sqref="AT84">
    <cfRule type="expression" dxfId="3285" priority="3279">
      <formula>OR(AS$72="FS")</formula>
    </cfRule>
    <cfRule type="expression" dxfId="3284" priority="3281">
      <formula>OR(AS$72="F",AS$72="Fiber")</formula>
    </cfRule>
    <cfRule type="expression" dxfId="3283" priority="3283">
      <formula>OR(AS$72="A",AS$72="AES")</formula>
    </cfRule>
    <cfRule type="expression" dxfId="3282" priority="3285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281" priority="3286">
      <formula>OR(AS$72="",AS$72=" ")</formula>
    </cfRule>
    <cfRule type="expression" dxfId="3280" priority="3287">
      <formula>OR(AS$72="M",AS$72="MADI")</formula>
    </cfRule>
    <cfRule type="expression" dxfId="3279" priority="3288">
      <formula>OR(AS$72="D",AS$72="DIS")</formula>
    </cfRule>
    <cfRule type="expression" dxfId="3278" priority="3289">
      <formula>OR(AS$72="S",AS$72="STD")</formula>
    </cfRule>
  </conditionalFormatting>
  <conditionalFormatting sqref="AS86">
    <cfRule type="expression" dxfId="3277" priority="3264">
      <formula>(AS$72="FS")</formula>
    </cfRule>
    <cfRule type="expression" dxfId="3276" priority="3266">
      <formula>OR(AS$72="F",AS$72="Fiber")</formula>
    </cfRule>
    <cfRule type="expression" dxfId="3275" priority="3268">
      <formula>OR(AS$72="A",AS$72="AES")</formula>
    </cfRule>
    <cfRule type="expression" dxfId="3274" priority="3274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273" priority="3275">
      <formula>OR(AS$72="",AS$72=" ")</formula>
    </cfRule>
    <cfRule type="expression" dxfId="3272" priority="3276">
      <formula>OR(AS$72="M",AS$72="MADI")</formula>
    </cfRule>
    <cfRule type="expression" dxfId="3271" priority="3277">
      <formula>OR(AS$72="D",AS$72="DIS")</formula>
    </cfRule>
    <cfRule type="expression" dxfId="3270" priority="3278">
      <formula>OR(AS$72="S",AS$72="STD")</formula>
    </cfRule>
  </conditionalFormatting>
  <conditionalFormatting sqref="AT86">
    <cfRule type="expression" dxfId="3269" priority="3263">
      <formula>OR(AS$72="FS")</formula>
    </cfRule>
    <cfRule type="expression" dxfId="3268" priority="3265">
      <formula>OR(AS$72="F",AS$72="Fiber")</formula>
    </cfRule>
    <cfRule type="expression" dxfId="3267" priority="3267">
      <formula>OR(AS$72="A",AS$72="AES")</formula>
    </cfRule>
    <cfRule type="expression" dxfId="3266" priority="3269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265" priority="3270">
      <formula>OR(AS$72="",AS$72=" ")</formula>
    </cfRule>
    <cfRule type="expression" dxfId="3264" priority="3271">
      <formula>OR(AS$72="M",AS$72="MADI")</formula>
    </cfRule>
    <cfRule type="expression" dxfId="3263" priority="3272">
      <formula>OR(AS$72="D",AS$72="DIS")</formula>
    </cfRule>
    <cfRule type="expression" dxfId="3262" priority="3273">
      <formula>OR(AS$72="S",AS$72="STD")</formula>
    </cfRule>
  </conditionalFormatting>
  <conditionalFormatting sqref="AS88">
    <cfRule type="expression" dxfId="3261" priority="3248">
      <formula>(AS$72="FS")</formula>
    </cfRule>
    <cfRule type="expression" dxfId="3260" priority="3250">
      <formula>OR(AS$72="F",AS$72="Fiber")</formula>
    </cfRule>
    <cfRule type="expression" dxfId="3259" priority="3252">
      <formula>OR(AS$72="A",AS$72="AES")</formula>
    </cfRule>
    <cfRule type="expression" dxfId="3258" priority="3258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257" priority="3259">
      <formula>OR(AS$72="",AS$72=" ")</formula>
    </cfRule>
    <cfRule type="expression" dxfId="3256" priority="3260">
      <formula>OR(AS$72="M",AS$72="MADI")</formula>
    </cfRule>
    <cfRule type="expression" dxfId="3255" priority="3261">
      <formula>OR(AS$72="D",AS$72="DIS")</formula>
    </cfRule>
    <cfRule type="expression" dxfId="3254" priority="3262">
      <formula>OR(AS$72="S",AS$72="STD")</formula>
    </cfRule>
  </conditionalFormatting>
  <conditionalFormatting sqref="AT88">
    <cfRule type="expression" dxfId="3253" priority="3247">
      <formula>OR(AS$72="FS")</formula>
    </cfRule>
    <cfRule type="expression" dxfId="3252" priority="3249">
      <formula>OR(AS$72="F",AS$72="Fiber")</formula>
    </cfRule>
    <cfRule type="expression" dxfId="3251" priority="3251">
      <formula>OR(AS$72="A",AS$72="AES")</formula>
    </cfRule>
    <cfRule type="expression" dxfId="3250" priority="3253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249" priority="3254">
      <formula>OR(AS$72="",AS$72=" ")</formula>
    </cfRule>
    <cfRule type="expression" dxfId="3248" priority="3255">
      <formula>OR(AS$72="M",AS$72="MADI")</formula>
    </cfRule>
    <cfRule type="expression" dxfId="3247" priority="3256">
      <formula>OR(AS$72="D",AS$72="DIS")</formula>
    </cfRule>
    <cfRule type="expression" dxfId="3246" priority="3257">
      <formula>OR(AS$72="S",AS$72="STD")</formula>
    </cfRule>
  </conditionalFormatting>
  <conditionalFormatting sqref="AS90">
    <cfRule type="expression" dxfId="3245" priority="3232">
      <formula>(AS$72="FS")</formula>
    </cfRule>
    <cfRule type="expression" dxfId="3244" priority="3234">
      <formula>OR(AS$72="F",AS$72="Fiber")</formula>
    </cfRule>
    <cfRule type="expression" dxfId="3243" priority="3236">
      <formula>OR(AS$72="A",AS$72="AES")</formula>
    </cfRule>
    <cfRule type="expression" dxfId="3242" priority="3242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241" priority="3243">
      <formula>OR(AS$72="",AS$72=" ")</formula>
    </cfRule>
    <cfRule type="expression" dxfId="3240" priority="3244">
      <formula>OR(AS$72="M",AS$72="MADI")</formula>
    </cfRule>
    <cfRule type="expression" dxfId="3239" priority="3245">
      <formula>OR(AS$72="D",AS$72="DIS")</formula>
    </cfRule>
    <cfRule type="expression" dxfId="3238" priority="3246">
      <formula>OR(AS$72="S",AS$72="STD")</formula>
    </cfRule>
  </conditionalFormatting>
  <conditionalFormatting sqref="AT90">
    <cfRule type="expression" dxfId="3237" priority="3231">
      <formula>OR(AS$72="FS")</formula>
    </cfRule>
    <cfRule type="expression" dxfId="3236" priority="3233">
      <formula>OR(AS$72="F",AS$72="Fiber")</formula>
    </cfRule>
    <cfRule type="expression" dxfId="3235" priority="3235">
      <formula>OR(AS$72="A",AS$72="AES")</formula>
    </cfRule>
    <cfRule type="expression" dxfId="3234" priority="3237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233" priority="3238">
      <formula>OR(AS$72="",AS$72=" ")</formula>
    </cfRule>
    <cfRule type="expression" dxfId="3232" priority="3239">
      <formula>OR(AS$72="M",AS$72="MADI")</formula>
    </cfRule>
    <cfRule type="expression" dxfId="3231" priority="3240">
      <formula>OR(AS$72="D",AS$72="DIS")</formula>
    </cfRule>
    <cfRule type="expression" dxfId="3230" priority="3241">
      <formula>OR(AS$72="S",AS$72="STD")</formula>
    </cfRule>
  </conditionalFormatting>
  <conditionalFormatting sqref="AS90 AS88 AS86 AS84 AS82 AS80 AS78">
    <cfRule type="expression" dxfId="3229" priority="3223">
      <formula>(AS$72="FS")</formula>
    </cfRule>
    <cfRule type="expression" dxfId="3228" priority="3224">
      <formula>OR(AS$72="F",AS$72="Fiber")</formula>
    </cfRule>
    <cfRule type="expression" dxfId="3227" priority="3225">
      <formula>OR(AS$72="A",AS$72="AES")</formula>
    </cfRule>
    <cfRule type="expression" dxfId="3226" priority="3226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225" priority="3227">
      <formula>OR(AS$72="",AS$72=" ")</formula>
    </cfRule>
    <cfRule type="expression" dxfId="3224" priority="3228">
      <formula>OR(AS$72="M",AS$72="MADI")</formula>
    </cfRule>
    <cfRule type="expression" dxfId="3223" priority="3229">
      <formula>OR(AS$72="D",AS$72="DIS")</formula>
    </cfRule>
    <cfRule type="expression" dxfId="3222" priority="3230">
      <formula>OR(AS$72="S",AS$72="STD")</formula>
    </cfRule>
  </conditionalFormatting>
  <conditionalFormatting sqref="AT90 AT88 AT86 AT84 AT82 AT80 AT78">
    <cfRule type="expression" dxfId="3221" priority="3215">
      <formula>OR(AS$72="FS")</formula>
    </cfRule>
    <cfRule type="expression" dxfId="3220" priority="3216">
      <formula>OR(AS$72="F",AS$72="Fiber")</formula>
    </cfRule>
    <cfRule type="expression" dxfId="3219" priority="3217">
      <formula>OR(AS$72="A",AS$72="AES")</formula>
    </cfRule>
    <cfRule type="expression" dxfId="3218" priority="3218">
      <formula>AND(AS$72&lt;&gt;"FS",AS$72&lt;&gt;"F",AS$72&lt;&gt;"Fiber",AS$72&lt;&gt;"S",AS$72&lt;&gt;"STD",AS$72&lt;&gt;"A",AS$72&lt;&gt;"AES",AS$72&lt;&gt;"D",AS$72&lt;&gt;"DIS",AS$72&lt;&gt;"M",AS$72&lt;&gt;"MADI",AS$72&lt;&gt;"",AS$72&lt;&gt;" ")</formula>
    </cfRule>
    <cfRule type="expression" dxfId="3217" priority="3219">
      <formula>OR(AS$72="",AS$72=" ")</formula>
    </cfRule>
    <cfRule type="expression" dxfId="3216" priority="3220">
      <formula>OR(AS$72="M",AS$72="MADI")</formula>
    </cfRule>
    <cfRule type="expression" dxfId="3215" priority="3221">
      <formula>OR(AS$72="D",AS$72="DIS")</formula>
    </cfRule>
    <cfRule type="expression" dxfId="3214" priority="3222">
      <formula>OR(AS$72="S",AS$72="STD")</formula>
    </cfRule>
  </conditionalFormatting>
  <conditionalFormatting sqref="AS73:AS90">
    <cfRule type="expression" dxfId="3213" priority="3214">
      <formula>OR(AS$72="IPI",AS$72="IP in")</formula>
    </cfRule>
  </conditionalFormatting>
  <conditionalFormatting sqref="AT73:AT90">
    <cfRule type="expression" dxfId="3212" priority="3213">
      <formula>OR(AS$72="IPI",AS$72="IP in")</formula>
    </cfRule>
  </conditionalFormatting>
  <conditionalFormatting sqref="AQ79 AQ81 AQ83 AQ85 AQ87 AQ89 AQ73:AQ77">
    <cfRule type="expression" dxfId="3211" priority="3198">
      <formula>(AQ$72="FS")</formula>
    </cfRule>
    <cfRule type="expression" dxfId="3210" priority="3200">
      <formula>OR(AQ$72="F",AQ$72="Fiber")</formula>
    </cfRule>
    <cfRule type="expression" dxfId="3209" priority="3202">
      <formula>OR(AQ$72="A",AQ$72="AES")</formula>
    </cfRule>
    <cfRule type="expression" dxfId="3208" priority="3208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207" priority="3209">
      <formula>OR(AQ$72="",AQ$72=" ")</formula>
    </cfRule>
    <cfRule type="expression" dxfId="3206" priority="3210">
      <formula>OR(AQ$72="M",AQ$72="MADI")</formula>
    </cfRule>
    <cfRule type="expression" dxfId="3205" priority="3211">
      <formula>OR(AQ$72="D",AQ$72="DIS")</formula>
    </cfRule>
    <cfRule type="expression" dxfId="3204" priority="3212">
      <formula>OR(AQ$72="S",AQ$72="STD")</formula>
    </cfRule>
  </conditionalFormatting>
  <conditionalFormatting sqref="AR79 AR81 AR83 AR85 AR87 AR89 AR73:AR77">
    <cfRule type="expression" dxfId="3203" priority="3197">
      <formula>OR(AQ$72="FS")</formula>
    </cfRule>
    <cfRule type="expression" dxfId="3202" priority="3199">
      <formula>OR(AQ$72="F",AQ$72="Fiber")</formula>
    </cfRule>
    <cfRule type="expression" dxfId="3201" priority="3201">
      <formula>OR(AQ$72="A",AQ$72="AES")</formula>
    </cfRule>
    <cfRule type="expression" dxfId="3200" priority="3203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199" priority="3204">
      <formula>OR(AQ$72="",AQ$72=" ")</formula>
    </cfRule>
    <cfRule type="expression" dxfId="3198" priority="3205">
      <formula>OR(AQ$72="M",AQ$72="MADI")</formula>
    </cfRule>
    <cfRule type="expression" dxfId="3197" priority="3206">
      <formula>OR(AQ$72="D",AQ$72="DIS")</formula>
    </cfRule>
    <cfRule type="expression" dxfId="3196" priority="3207">
      <formula>OR(AQ$72="S",AQ$72="STD")</formula>
    </cfRule>
  </conditionalFormatting>
  <conditionalFormatting sqref="AQ78">
    <cfRule type="expression" dxfId="3195" priority="3182">
      <formula>(AQ$72="FS")</formula>
    </cfRule>
    <cfRule type="expression" dxfId="3194" priority="3184">
      <formula>OR(AQ$72="F",AQ$72="Fiber")</formula>
    </cfRule>
    <cfRule type="expression" dxfId="3193" priority="3186">
      <formula>OR(AQ$72="A",AQ$72="AES")</formula>
    </cfRule>
    <cfRule type="expression" dxfId="3192" priority="3192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191" priority="3193">
      <formula>OR(AQ$72="",AQ$72=" ")</formula>
    </cfRule>
    <cfRule type="expression" dxfId="3190" priority="3194">
      <formula>OR(AQ$72="M",AQ$72="MADI")</formula>
    </cfRule>
    <cfRule type="expression" dxfId="3189" priority="3195">
      <formula>OR(AQ$72="D",AQ$72="DIS")</formula>
    </cfRule>
    <cfRule type="expression" dxfId="3188" priority="3196">
      <formula>OR(AQ$72="S",AQ$72="STD")</formula>
    </cfRule>
  </conditionalFormatting>
  <conditionalFormatting sqref="AR78">
    <cfRule type="expression" dxfId="3187" priority="3181">
      <formula>OR(AQ$72="FS")</formula>
    </cfRule>
    <cfRule type="expression" dxfId="3186" priority="3183">
      <formula>OR(AQ$72="F",AQ$72="Fiber")</formula>
    </cfRule>
    <cfRule type="expression" dxfId="3185" priority="3185">
      <formula>OR(AQ$72="A",AQ$72="AES")</formula>
    </cfRule>
    <cfRule type="expression" dxfId="3184" priority="3187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183" priority="3188">
      <formula>OR(AQ$72="",AQ$72=" ")</formula>
    </cfRule>
    <cfRule type="expression" dxfId="3182" priority="3189">
      <formula>OR(AQ$72="M",AQ$72="MADI")</formula>
    </cfRule>
    <cfRule type="expression" dxfId="3181" priority="3190">
      <formula>OR(AQ$72="D",AQ$72="DIS")</formula>
    </cfRule>
    <cfRule type="expression" dxfId="3180" priority="3191">
      <formula>OR(AQ$72="S",AQ$72="STD")</formula>
    </cfRule>
  </conditionalFormatting>
  <conditionalFormatting sqref="AQ80">
    <cfRule type="expression" dxfId="3179" priority="3166">
      <formula>(AQ$72="FS")</formula>
    </cfRule>
    <cfRule type="expression" dxfId="3178" priority="3168">
      <formula>OR(AQ$72="F",AQ$72="Fiber")</formula>
    </cfRule>
    <cfRule type="expression" dxfId="3177" priority="3170">
      <formula>OR(AQ$72="A",AQ$72="AES")</formula>
    </cfRule>
    <cfRule type="expression" dxfId="3176" priority="3176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175" priority="3177">
      <formula>OR(AQ$72="",AQ$72=" ")</formula>
    </cfRule>
    <cfRule type="expression" dxfId="3174" priority="3178">
      <formula>OR(AQ$72="M",AQ$72="MADI")</formula>
    </cfRule>
    <cfRule type="expression" dxfId="3173" priority="3179">
      <formula>OR(AQ$72="D",AQ$72="DIS")</formula>
    </cfRule>
    <cfRule type="expression" dxfId="3172" priority="3180">
      <formula>OR(AQ$72="S",AQ$72="STD")</formula>
    </cfRule>
  </conditionalFormatting>
  <conditionalFormatting sqref="AR80">
    <cfRule type="expression" dxfId="3171" priority="3165">
      <formula>OR(AQ$72="FS")</formula>
    </cfRule>
    <cfRule type="expression" dxfId="3170" priority="3167">
      <formula>OR(AQ$72="F",AQ$72="Fiber")</formula>
    </cfRule>
    <cfRule type="expression" dxfId="3169" priority="3169">
      <formula>OR(AQ$72="A",AQ$72="AES")</formula>
    </cfRule>
    <cfRule type="expression" dxfId="3168" priority="3171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167" priority="3172">
      <formula>OR(AQ$72="",AQ$72=" ")</formula>
    </cfRule>
    <cfRule type="expression" dxfId="3166" priority="3173">
      <formula>OR(AQ$72="M",AQ$72="MADI")</formula>
    </cfRule>
    <cfRule type="expression" dxfId="3165" priority="3174">
      <formula>OR(AQ$72="D",AQ$72="DIS")</formula>
    </cfRule>
    <cfRule type="expression" dxfId="3164" priority="3175">
      <formula>OR(AQ$72="S",AQ$72="STD")</formula>
    </cfRule>
  </conditionalFormatting>
  <conditionalFormatting sqref="AQ82">
    <cfRule type="expression" dxfId="3163" priority="3150">
      <formula>(AQ$72="FS")</formula>
    </cfRule>
    <cfRule type="expression" dxfId="3162" priority="3152">
      <formula>OR(AQ$72="F",AQ$72="Fiber")</formula>
    </cfRule>
    <cfRule type="expression" dxfId="3161" priority="3154">
      <formula>OR(AQ$72="A",AQ$72="AES")</formula>
    </cfRule>
    <cfRule type="expression" dxfId="3160" priority="3160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159" priority="3161">
      <formula>OR(AQ$72="",AQ$72=" ")</formula>
    </cfRule>
    <cfRule type="expression" dxfId="3158" priority="3162">
      <formula>OR(AQ$72="M",AQ$72="MADI")</formula>
    </cfRule>
    <cfRule type="expression" dxfId="3157" priority="3163">
      <formula>OR(AQ$72="D",AQ$72="DIS")</formula>
    </cfRule>
    <cfRule type="expression" dxfId="3156" priority="3164">
      <formula>OR(AQ$72="S",AQ$72="STD")</formula>
    </cfRule>
  </conditionalFormatting>
  <conditionalFormatting sqref="AR82">
    <cfRule type="expression" dxfId="3155" priority="3149">
      <formula>OR(AQ$72="FS")</formula>
    </cfRule>
    <cfRule type="expression" dxfId="3154" priority="3151">
      <formula>OR(AQ$72="F",AQ$72="Fiber")</formula>
    </cfRule>
    <cfRule type="expression" dxfId="3153" priority="3153">
      <formula>OR(AQ$72="A",AQ$72="AES")</formula>
    </cfRule>
    <cfRule type="expression" dxfId="3152" priority="3155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151" priority="3156">
      <formula>OR(AQ$72="",AQ$72=" ")</formula>
    </cfRule>
    <cfRule type="expression" dxfId="3150" priority="3157">
      <formula>OR(AQ$72="M",AQ$72="MADI")</formula>
    </cfRule>
    <cfRule type="expression" dxfId="3149" priority="3158">
      <formula>OR(AQ$72="D",AQ$72="DIS")</formula>
    </cfRule>
    <cfRule type="expression" dxfId="3148" priority="3159">
      <formula>OR(AQ$72="S",AQ$72="STD")</formula>
    </cfRule>
  </conditionalFormatting>
  <conditionalFormatting sqref="AQ84">
    <cfRule type="expression" dxfId="3147" priority="3134">
      <formula>(AQ$72="FS")</formula>
    </cfRule>
    <cfRule type="expression" dxfId="3146" priority="3136">
      <formula>OR(AQ$72="F",AQ$72="Fiber")</formula>
    </cfRule>
    <cfRule type="expression" dxfId="3145" priority="3138">
      <formula>OR(AQ$72="A",AQ$72="AES")</formula>
    </cfRule>
    <cfRule type="expression" dxfId="3144" priority="3144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143" priority="3145">
      <formula>OR(AQ$72="",AQ$72=" ")</formula>
    </cfRule>
    <cfRule type="expression" dxfId="3142" priority="3146">
      <formula>OR(AQ$72="M",AQ$72="MADI")</formula>
    </cfRule>
    <cfRule type="expression" dxfId="3141" priority="3147">
      <formula>OR(AQ$72="D",AQ$72="DIS")</formula>
    </cfRule>
    <cfRule type="expression" dxfId="3140" priority="3148">
      <formula>OR(AQ$72="S",AQ$72="STD")</formula>
    </cfRule>
  </conditionalFormatting>
  <conditionalFormatting sqref="AR84">
    <cfRule type="expression" dxfId="3139" priority="3133">
      <formula>OR(AQ$72="FS")</formula>
    </cfRule>
    <cfRule type="expression" dxfId="3138" priority="3135">
      <formula>OR(AQ$72="F",AQ$72="Fiber")</formula>
    </cfRule>
    <cfRule type="expression" dxfId="3137" priority="3137">
      <formula>OR(AQ$72="A",AQ$72="AES")</formula>
    </cfRule>
    <cfRule type="expression" dxfId="3136" priority="3139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135" priority="3140">
      <formula>OR(AQ$72="",AQ$72=" ")</formula>
    </cfRule>
    <cfRule type="expression" dxfId="3134" priority="3141">
      <formula>OR(AQ$72="M",AQ$72="MADI")</formula>
    </cfRule>
    <cfRule type="expression" dxfId="3133" priority="3142">
      <formula>OR(AQ$72="D",AQ$72="DIS")</formula>
    </cfRule>
    <cfRule type="expression" dxfId="3132" priority="3143">
      <formula>OR(AQ$72="S",AQ$72="STD")</formula>
    </cfRule>
  </conditionalFormatting>
  <conditionalFormatting sqref="AQ86">
    <cfRule type="expression" dxfId="3131" priority="3118">
      <formula>(AQ$72="FS")</formula>
    </cfRule>
    <cfRule type="expression" dxfId="3130" priority="3120">
      <formula>OR(AQ$72="F",AQ$72="Fiber")</formula>
    </cfRule>
    <cfRule type="expression" dxfId="3129" priority="3122">
      <formula>OR(AQ$72="A",AQ$72="AES")</formula>
    </cfRule>
    <cfRule type="expression" dxfId="3128" priority="3128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127" priority="3129">
      <formula>OR(AQ$72="",AQ$72=" ")</formula>
    </cfRule>
    <cfRule type="expression" dxfId="3126" priority="3130">
      <formula>OR(AQ$72="M",AQ$72="MADI")</formula>
    </cfRule>
    <cfRule type="expression" dxfId="3125" priority="3131">
      <formula>OR(AQ$72="D",AQ$72="DIS")</formula>
    </cfRule>
    <cfRule type="expression" dxfId="3124" priority="3132">
      <formula>OR(AQ$72="S",AQ$72="STD")</formula>
    </cfRule>
  </conditionalFormatting>
  <conditionalFormatting sqref="AR86">
    <cfRule type="expression" dxfId="3123" priority="3117">
      <formula>OR(AQ$72="FS")</formula>
    </cfRule>
    <cfRule type="expression" dxfId="3122" priority="3119">
      <formula>OR(AQ$72="F",AQ$72="Fiber")</formula>
    </cfRule>
    <cfRule type="expression" dxfId="3121" priority="3121">
      <formula>OR(AQ$72="A",AQ$72="AES")</formula>
    </cfRule>
    <cfRule type="expression" dxfId="3120" priority="3123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119" priority="3124">
      <formula>OR(AQ$72="",AQ$72=" ")</formula>
    </cfRule>
    <cfRule type="expression" dxfId="3118" priority="3125">
      <formula>OR(AQ$72="M",AQ$72="MADI")</formula>
    </cfRule>
    <cfRule type="expression" dxfId="3117" priority="3126">
      <formula>OR(AQ$72="D",AQ$72="DIS")</formula>
    </cfRule>
    <cfRule type="expression" dxfId="3116" priority="3127">
      <formula>OR(AQ$72="S",AQ$72="STD")</formula>
    </cfRule>
  </conditionalFormatting>
  <conditionalFormatting sqref="AQ88">
    <cfRule type="expression" dxfId="3115" priority="3102">
      <formula>(AQ$72="FS")</formula>
    </cfRule>
    <cfRule type="expression" dxfId="3114" priority="3104">
      <formula>OR(AQ$72="F",AQ$72="Fiber")</formula>
    </cfRule>
    <cfRule type="expression" dxfId="3113" priority="3106">
      <formula>OR(AQ$72="A",AQ$72="AES")</formula>
    </cfRule>
    <cfRule type="expression" dxfId="3112" priority="3112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111" priority="3113">
      <formula>OR(AQ$72="",AQ$72=" ")</formula>
    </cfRule>
    <cfRule type="expression" dxfId="3110" priority="3114">
      <formula>OR(AQ$72="M",AQ$72="MADI")</formula>
    </cfRule>
    <cfRule type="expression" dxfId="3109" priority="3115">
      <formula>OR(AQ$72="D",AQ$72="DIS")</formula>
    </cfRule>
    <cfRule type="expression" dxfId="3108" priority="3116">
      <formula>OR(AQ$72="S",AQ$72="STD")</formula>
    </cfRule>
  </conditionalFormatting>
  <conditionalFormatting sqref="AR88">
    <cfRule type="expression" dxfId="3107" priority="3101">
      <formula>OR(AQ$72="FS")</formula>
    </cfRule>
    <cfRule type="expression" dxfId="3106" priority="3103">
      <formula>OR(AQ$72="F",AQ$72="Fiber")</formula>
    </cfRule>
    <cfRule type="expression" dxfId="3105" priority="3105">
      <formula>OR(AQ$72="A",AQ$72="AES")</formula>
    </cfRule>
    <cfRule type="expression" dxfId="3104" priority="3107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103" priority="3108">
      <formula>OR(AQ$72="",AQ$72=" ")</formula>
    </cfRule>
    <cfRule type="expression" dxfId="3102" priority="3109">
      <formula>OR(AQ$72="M",AQ$72="MADI")</formula>
    </cfRule>
    <cfRule type="expression" dxfId="3101" priority="3110">
      <formula>OR(AQ$72="D",AQ$72="DIS")</formula>
    </cfRule>
    <cfRule type="expression" dxfId="3100" priority="3111">
      <formula>OR(AQ$72="S",AQ$72="STD")</formula>
    </cfRule>
  </conditionalFormatting>
  <conditionalFormatting sqref="AQ90">
    <cfRule type="expression" dxfId="3099" priority="3086">
      <formula>(AQ$72="FS")</formula>
    </cfRule>
    <cfRule type="expression" dxfId="3098" priority="3088">
      <formula>OR(AQ$72="F",AQ$72="Fiber")</formula>
    </cfRule>
    <cfRule type="expression" dxfId="3097" priority="3090">
      <formula>OR(AQ$72="A",AQ$72="AES")</formula>
    </cfRule>
    <cfRule type="expression" dxfId="3096" priority="3096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095" priority="3097">
      <formula>OR(AQ$72="",AQ$72=" ")</formula>
    </cfRule>
    <cfRule type="expression" dxfId="3094" priority="3098">
      <formula>OR(AQ$72="M",AQ$72="MADI")</formula>
    </cfRule>
    <cfRule type="expression" dxfId="3093" priority="3099">
      <formula>OR(AQ$72="D",AQ$72="DIS")</formula>
    </cfRule>
    <cfRule type="expression" dxfId="3092" priority="3100">
      <formula>OR(AQ$72="S",AQ$72="STD")</formula>
    </cfRule>
  </conditionalFormatting>
  <conditionalFormatting sqref="AR90">
    <cfRule type="expression" dxfId="3091" priority="3085">
      <formula>OR(AQ$72="FS")</formula>
    </cfRule>
    <cfRule type="expression" dxfId="3090" priority="3087">
      <formula>OR(AQ$72="F",AQ$72="Fiber")</formula>
    </cfRule>
    <cfRule type="expression" dxfId="3089" priority="3089">
      <formula>OR(AQ$72="A",AQ$72="AES")</formula>
    </cfRule>
    <cfRule type="expression" dxfId="3088" priority="3091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087" priority="3092">
      <formula>OR(AQ$72="",AQ$72=" ")</formula>
    </cfRule>
    <cfRule type="expression" dxfId="3086" priority="3093">
      <formula>OR(AQ$72="M",AQ$72="MADI")</formula>
    </cfRule>
    <cfRule type="expression" dxfId="3085" priority="3094">
      <formula>OR(AQ$72="D",AQ$72="DIS")</formula>
    </cfRule>
    <cfRule type="expression" dxfId="3084" priority="3095">
      <formula>OR(AQ$72="S",AQ$72="STD")</formula>
    </cfRule>
  </conditionalFormatting>
  <conditionalFormatting sqref="AQ90 AQ88 AQ86 AQ84 AQ82 AQ80 AQ78">
    <cfRule type="expression" dxfId="3083" priority="3077">
      <formula>(AQ$72="FS")</formula>
    </cfRule>
    <cfRule type="expression" dxfId="3082" priority="3078">
      <formula>OR(AQ$72="F",AQ$72="Fiber")</formula>
    </cfRule>
    <cfRule type="expression" dxfId="3081" priority="3079">
      <formula>OR(AQ$72="A",AQ$72="AES")</formula>
    </cfRule>
    <cfRule type="expression" dxfId="3080" priority="3080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079" priority="3081">
      <formula>OR(AQ$72="",AQ$72=" ")</formula>
    </cfRule>
    <cfRule type="expression" dxfId="3078" priority="3082">
      <formula>OR(AQ$72="M",AQ$72="MADI")</formula>
    </cfRule>
    <cfRule type="expression" dxfId="3077" priority="3083">
      <formula>OR(AQ$72="D",AQ$72="DIS")</formula>
    </cfRule>
    <cfRule type="expression" dxfId="3076" priority="3084">
      <formula>OR(AQ$72="S",AQ$72="STD")</formula>
    </cfRule>
  </conditionalFormatting>
  <conditionalFormatting sqref="AR90 AR88 AR86 AR84 AR82 AR80 AR78">
    <cfRule type="expression" dxfId="3075" priority="3069">
      <formula>OR(AQ$72="FS")</formula>
    </cfRule>
    <cfRule type="expression" dxfId="3074" priority="3070">
      <formula>OR(AQ$72="F",AQ$72="Fiber")</formula>
    </cfRule>
    <cfRule type="expression" dxfId="3073" priority="3071">
      <formula>OR(AQ$72="A",AQ$72="AES")</formula>
    </cfRule>
    <cfRule type="expression" dxfId="3072" priority="3072">
      <formula>AND(AQ$72&lt;&gt;"FS",AQ$72&lt;&gt;"F",AQ$72&lt;&gt;"Fiber",AQ$72&lt;&gt;"S",AQ$72&lt;&gt;"STD",AQ$72&lt;&gt;"A",AQ$72&lt;&gt;"AES",AQ$72&lt;&gt;"D",AQ$72&lt;&gt;"DIS",AQ$72&lt;&gt;"M",AQ$72&lt;&gt;"MADI",AQ$72&lt;&gt;"",AQ$72&lt;&gt;" ")</formula>
    </cfRule>
    <cfRule type="expression" dxfId="3071" priority="3073">
      <formula>OR(AQ$72="",AQ$72=" ")</formula>
    </cfRule>
    <cfRule type="expression" dxfId="3070" priority="3074">
      <formula>OR(AQ$72="M",AQ$72="MADI")</formula>
    </cfRule>
    <cfRule type="expression" dxfId="3069" priority="3075">
      <formula>OR(AQ$72="D",AQ$72="DIS")</formula>
    </cfRule>
    <cfRule type="expression" dxfId="3068" priority="3076">
      <formula>OR(AQ$72="S",AQ$72="STD")</formula>
    </cfRule>
  </conditionalFormatting>
  <conditionalFormatting sqref="AQ73:AQ90">
    <cfRule type="expression" dxfId="3067" priority="3068">
      <formula>OR(AQ$72="IPI",AQ$72="IP in")</formula>
    </cfRule>
  </conditionalFormatting>
  <conditionalFormatting sqref="AR73:AR90">
    <cfRule type="expression" dxfId="3066" priority="3067">
      <formula>OR(AQ$72="IPI",AQ$72="IP in")</formula>
    </cfRule>
  </conditionalFormatting>
  <conditionalFormatting sqref="AO79 AO81 AO83 AO85 AO87 AO89 AO73:AO77">
    <cfRule type="expression" dxfId="3065" priority="3052">
      <formula>(AO$72="FS")</formula>
    </cfRule>
    <cfRule type="expression" dxfId="3064" priority="3054">
      <formula>OR(AO$72="F",AO$72="Fiber")</formula>
    </cfRule>
    <cfRule type="expression" dxfId="3063" priority="3056">
      <formula>OR(AO$72="A",AO$72="AES")</formula>
    </cfRule>
    <cfRule type="expression" dxfId="3062" priority="3062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3061" priority="3063">
      <formula>OR(AO$72="",AO$72=" ")</formula>
    </cfRule>
    <cfRule type="expression" dxfId="3060" priority="3064">
      <formula>OR(AO$72="M",AO$72="MADI")</formula>
    </cfRule>
    <cfRule type="expression" dxfId="3059" priority="3065">
      <formula>OR(AO$72="D",AO$72="DIS")</formula>
    </cfRule>
    <cfRule type="expression" dxfId="3058" priority="3066">
      <formula>OR(AO$72="S",AO$72="STD")</formula>
    </cfRule>
  </conditionalFormatting>
  <conditionalFormatting sqref="AP79 AP81 AP83 AP85 AP87 AP89 AP73:AP77">
    <cfRule type="expression" dxfId="3057" priority="3051">
      <formula>OR(AO$72="FS")</formula>
    </cfRule>
    <cfRule type="expression" dxfId="3056" priority="3053">
      <formula>OR(AO$72="F",AO$72="Fiber")</formula>
    </cfRule>
    <cfRule type="expression" dxfId="3055" priority="3055">
      <formula>OR(AO$72="A",AO$72="AES")</formula>
    </cfRule>
    <cfRule type="expression" dxfId="3054" priority="3057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3053" priority="3058">
      <formula>OR(AO$72="",AO$72=" ")</formula>
    </cfRule>
    <cfRule type="expression" dxfId="3052" priority="3059">
      <formula>OR(AO$72="M",AO$72="MADI")</formula>
    </cfRule>
    <cfRule type="expression" dxfId="3051" priority="3060">
      <formula>OR(AO$72="D",AO$72="DIS")</formula>
    </cfRule>
    <cfRule type="expression" dxfId="3050" priority="3061">
      <formula>OR(AO$72="S",AO$72="STD")</formula>
    </cfRule>
  </conditionalFormatting>
  <conditionalFormatting sqref="AO78">
    <cfRule type="expression" dxfId="3049" priority="3036">
      <formula>(AO$72="FS")</formula>
    </cfRule>
    <cfRule type="expression" dxfId="3048" priority="3038">
      <formula>OR(AO$72="F",AO$72="Fiber")</formula>
    </cfRule>
    <cfRule type="expression" dxfId="3047" priority="3040">
      <formula>OR(AO$72="A",AO$72="AES")</formula>
    </cfRule>
    <cfRule type="expression" dxfId="3046" priority="3046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3045" priority="3047">
      <formula>OR(AO$72="",AO$72=" ")</formula>
    </cfRule>
    <cfRule type="expression" dxfId="3044" priority="3048">
      <formula>OR(AO$72="M",AO$72="MADI")</formula>
    </cfRule>
    <cfRule type="expression" dxfId="3043" priority="3049">
      <formula>OR(AO$72="D",AO$72="DIS")</formula>
    </cfRule>
    <cfRule type="expression" dxfId="3042" priority="3050">
      <formula>OR(AO$72="S",AO$72="STD")</formula>
    </cfRule>
  </conditionalFormatting>
  <conditionalFormatting sqref="AP78">
    <cfRule type="expression" dxfId="3041" priority="3035">
      <formula>OR(AO$72="FS")</formula>
    </cfRule>
    <cfRule type="expression" dxfId="3040" priority="3037">
      <formula>OR(AO$72="F",AO$72="Fiber")</formula>
    </cfRule>
    <cfRule type="expression" dxfId="3039" priority="3039">
      <formula>OR(AO$72="A",AO$72="AES")</formula>
    </cfRule>
    <cfRule type="expression" dxfId="3038" priority="3041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3037" priority="3042">
      <formula>OR(AO$72="",AO$72=" ")</formula>
    </cfRule>
    <cfRule type="expression" dxfId="3036" priority="3043">
      <formula>OR(AO$72="M",AO$72="MADI")</formula>
    </cfRule>
    <cfRule type="expression" dxfId="3035" priority="3044">
      <formula>OR(AO$72="D",AO$72="DIS")</formula>
    </cfRule>
    <cfRule type="expression" dxfId="3034" priority="3045">
      <formula>OR(AO$72="S",AO$72="STD")</formula>
    </cfRule>
  </conditionalFormatting>
  <conditionalFormatting sqref="AO80">
    <cfRule type="expression" dxfId="3033" priority="3020">
      <formula>(AO$72="FS")</formula>
    </cfRule>
    <cfRule type="expression" dxfId="3032" priority="3022">
      <formula>OR(AO$72="F",AO$72="Fiber")</formula>
    </cfRule>
    <cfRule type="expression" dxfId="3031" priority="3024">
      <formula>OR(AO$72="A",AO$72="AES")</formula>
    </cfRule>
    <cfRule type="expression" dxfId="3030" priority="3030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3029" priority="3031">
      <formula>OR(AO$72="",AO$72=" ")</formula>
    </cfRule>
    <cfRule type="expression" dxfId="3028" priority="3032">
      <formula>OR(AO$72="M",AO$72="MADI")</formula>
    </cfRule>
    <cfRule type="expression" dxfId="3027" priority="3033">
      <formula>OR(AO$72="D",AO$72="DIS")</formula>
    </cfRule>
    <cfRule type="expression" dxfId="3026" priority="3034">
      <formula>OR(AO$72="S",AO$72="STD")</formula>
    </cfRule>
  </conditionalFormatting>
  <conditionalFormatting sqref="AP80">
    <cfRule type="expression" dxfId="3025" priority="3019">
      <formula>OR(AO$72="FS")</formula>
    </cfRule>
    <cfRule type="expression" dxfId="3024" priority="3021">
      <formula>OR(AO$72="F",AO$72="Fiber")</formula>
    </cfRule>
    <cfRule type="expression" dxfId="3023" priority="3023">
      <formula>OR(AO$72="A",AO$72="AES")</formula>
    </cfRule>
    <cfRule type="expression" dxfId="3022" priority="3025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3021" priority="3026">
      <formula>OR(AO$72="",AO$72=" ")</formula>
    </cfRule>
    <cfRule type="expression" dxfId="3020" priority="3027">
      <formula>OR(AO$72="M",AO$72="MADI")</formula>
    </cfRule>
    <cfRule type="expression" dxfId="3019" priority="3028">
      <formula>OR(AO$72="D",AO$72="DIS")</formula>
    </cfRule>
    <cfRule type="expression" dxfId="3018" priority="3029">
      <formula>OR(AO$72="S",AO$72="STD")</formula>
    </cfRule>
  </conditionalFormatting>
  <conditionalFormatting sqref="AO82">
    <cfRule type="expression" dxfId="3017" priority="3004">
      <formula>(AO$72="FS")</formula>
    </cfRule>
    <cfRule type="expression" dxfId="3016" priority="3006">
      <formula>OR(AO$72="F",AO$72="Fiber")</formula>
    </cfRule>
    <cfRule type="expression" dxfId="3015" priority="3008">
      <formula>OR(AO$72="A",AO$72="AES")</formula>
    </cfRule>
    <cfRule type="expression" dxfId="3014" priority="3014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3013" priority="3015">
      <formula>OR(AO$72="",AO$72=" ")</formula>
    </cfRule>
    <cfRule type="expression" dxfId="3012" priority="3016">
      <formula>OR(AO$72="M",AO$72="MADI")</formula>
    </cfRule>
    <cfRule type="expression" dxfId="3011" priority="3017">
      <formula>OR(AO$72="D",AO$72="DIS")</formula>
    </cfRule>
    <cfRule type="expression" dxfId="3010" priority="3018">
      <formula>OR(AO$72="S",AO$72="STD")</formula>
    </cfRule>
  </conditionalFormatting>
  <conditionalFormatting sqref="AP82">
    <cfRule type="expression" dxfId="3009" priority="3003">
      <formula>OR(AO$72="FS")</formula>
    </cfRule>
    <cfRule type="expression" dxfId="3008" priority="3005">
      <formula>OR(AO$72="F",AO$72="Fiber")</formula>
    </cfRule>
    <cfRule type="expression" dxfId="3007" priority="3007">
      <formula>OR(AO$72="A",AO$72="AES")</formula>
    </cfRule>
    <cfRule type="expression" dxfId="3006" priority="3009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3005" priority="3010">
      <formula>OR(AO$72="",AO$72=" ")</formula>
    </cfRule>
    <cfRule type="expression" dxfId="3004" priority="3011">
      <formula>OR(AO$72="M",AO$72="MADI")</formula>
    </cfRule>
    <cfRule type="expression" dxfId="3003" priority="3012">
      <formula>OR(AO$72="D",AO$72="DIS")</formula>
    </cfRule>
    <cfRule type="expression" dxfId="3002" priority="3013">
      <formula>OR(AO$72="S",AO$72="STD")</formula>
    </cfRule>
  </conditionalFormatting>
  <conditionalFormatting sqref="AO84">
    <cfRule type="expression" dxfId="3001" priority="2988">
      <formula>(AO$72="FS")</formula>
    </cfRule>
    <cfRule type="expression" dxfId="3000" priority="2990">
      <formula>OR(AO$72="F",AO$72="Fiber")</formula>
    </cfRule>
    <cfRule type="expression" dxfId="2999" priority="2992">
      <formula>OR(AO$72="A",AO$72="AES")</formula>
    </cfRule>
    <cfRule type="expression" dxfId="2998" priority="2998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997" priority="2999">
      <formula>OR(AO$72="",AO$72=" ")</formula>
    </cfRule>
    <cfRule type="expression" dxfId="2996" priority="3000">
      <formula>OR(AO$72="M",AO$72="MADI")</formula>
    </cfRule>
    <cfRule type="expression" dxfId="2995" priority="3001">
      <formula>OR(AO$72="D",AO$72="DIS")</formula>
    </cfRule>
    <cfRule type="expression" dxfId="2994" priority="3002">
      <formula>OR(AO$72="S",AO$72="STD")</formula>
    </cfRule>
  </conditionalFormatting>
  <conditionalFormatting sqref="AP84">
    <cfRule type="expression" dxfId="2993" priority="2987">
      <formula>OR(AO$72="FS")</formula>
    </cfRule>
    <cfRule type="expression" dxfId="2992" priority="2989">
      <formula>OR(AO$72="F",AO$72="Fiber")</formula>
    </cfRule>
    <cfRule type="expression" dxfId="2991" priority="2991">
      <formula>OR(AO$72="A",AO$72="AES")</formula>
    </cfRule>
    <cfRule type="expression" dxfId="2990" priority="2993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989" priority="2994">
      <formula>OR(AO$72="",AO$72=" ")</formula>
    </cfRule>
    <cfRule type="expression" dxfId="2988" priority="2995">
      <formula>OR(AO$72="M",AO$72="MADI")</formula>
    </cfRule>
    <cfRule type="expression" dxfId="2987" priority="2996">
      <formula>OR(AO$72="D",AO$72="DIS")</formula>
    </cfRule>
    <cfRule type="expression" dxfId="2986" priority="2997">
      <formula>OR(AO$72="S",AO$72="STD")</formula>
    </cfRule>
  </conditionalFormatting>
  <conditionalFormatting sqref="AO86">
    <cfRule type="expression" dxfId="2985" priority="2972">
      <formula>(AO$72="FS")</formula>
    </cfRule>
    <cfRule type="expression" dxfId="2984" priority="2974">
      <formula>OR(AO$72="F",AO$72="Fiber")</formula>
    </cfRule>
    <cfRule type="expression" dxfId="2983" priority="2976">
      <formula>OR(AO$72="A",AO$72="AES")</formula>
    </cfRule>
    <cfRule type="expression" dxfId="2982" priority="2982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981" priority="2983">
      <formula>OR(AO$72="",AO$72=" ")</formula>
    </cfRule>
    <cfRule type="expression" dxfId="2980" priority="2984">
      <formula>OR(AO$72="M",AO$72="MADI")</formula>
    </cfRule>
    <cfRule type="expression" dxfId="2979" priority="2985">
      <formula>OR(AO$72="D",AO$72="DIS")</formula>
    </cfRule>
    <cfRule type="expression" dxfId="2978" priority="2986">
      <formula>OR(AO$72="S",AO$72="STD")</formula>
    </cfRule>
  </conditionalFormatting>
  <conditionalFormatting sqref="AP86">
    <cfRule type="expression" dxfId="2977" priority="2971">
      <formula>OR(AO$72="FS")</formula>
    </cfRule>
    <cfRule type="expression" dxfId="2976" priority="2973">
      <formula>OR(AO$72="F",AO$72="Fiber")</formula>
    </cfRule>
    <cfRule type="expression" dxfId="2975" priority="2975">
      <formula>OR(AO$72="A",AO$72="AES")</formula>
    </cfRule>
    <cfRule type="expression" dxfId="2974" priority="2977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973" priority="2978">
      <formula>OR(AO$72="",AO$72=" ")</formula>
    </cfRule>
    <cfRule type="expression" dxfId="2972" priority="2979">
      <formula>OR(AO$72="M",AO$72="MADI")</formula>
    </cfRule>
    <cfRule type="expression" dxfId="2971" priority="2980">
      <formula>OR(AO$72="D",AO$72="DIS")</formula>
    </cfRule>
    <cfRule type="expression" dxfId="2970" priority="2981">
      <formula>OR(AO$72="S",AO$72="STD")</formula>
    </cfRule>
  </conditionalFormatting>
  <conditionalFormatting sqref="AO88">
    <cfRule type="expression" dxfId="2969" priority="2956">
      <formula>(AO$72="FS")</formula>
    </cfRule>
    <cfRule type="expression" dxfId="2968" priority="2958">
      <formula>OR(AO$72="F",AO$72="Fiber")</formula>
    </cfRule>
    <cfRule type="expression" dxfId="2967" priority="2960">
      <formula>OR(AO$72="A",AO$72="AES")</formula>
    </cfRule>
    <cfRule type="expression" dxfId="2966" priority="2966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965" priority="2967">
      <formula>OR(AO$72="",AO$72=" ")</formula>
    </cfRule>
    <cfRule type="expression" dxfId="2964" priority="2968">
      <formula>OR(AO$72="M",AO$72="MADI")</formula>
    </cfRule>
    <cfRule type="expression" dxfId="2963" priority="2969">
      <formula>OR(AO$72="D",AO$72="DIS")</formula>
    </cfRule>
    <cfRule type="expression" dxfId="2962" priority="2970">
      <formula>OR(AO$72="S",AO$72="STD")</formula>
    </cfRule>
  </conditionalFormatting>
  <conditionalFormatting sqref="AP88">
    <cfRule type="expression" dxfId="2961" priority="2955">
      <formula>OR(AO$72="FS")</formula>
    </cfRule>
    <cfRule type="expression" dxfId="2960" priority="2957">
      <formula>OR(AO$72="F",AO$72="Fiber")</formula>
    </cfRule>
    <cfRule type="expression" dxfId="2959" priority="2959">
      <formula>OR(AO$72="A",AO$72="AES")</formula>
    </cfRule>
    <cfRule type="expression" dxfId="2958" priority="2961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957" priority="2962">
      <formula>OR(AO$72="",AO$72=" ")</formula>
    </cfRule>
    <cfRule type="expression" dxfId="2956" priority="2963">
      <formula>OR(AO$72="M",AO$72="MADI")</formula>
    </cfRule>
    <cfRule type="expression" dxfId="2955" priority="2964">
      <formula>OR(AO$72="D",AO$72="DIS")</formula>
    </cfRule>
    <cfRule type="expression" dxfId="2954" priority="2965">
      <formula>OR(AO$72="S",AO$72="STD")</formula>
    </cfRule>
  </conditionalFormatting>
  <conditionalFormatting sqref="AO90">
    <cfRule type="expression" dxfId="2953" priority="2940">
      <formula>(AO$72="FS")</formula>
    </cfRule>
    <cfRule type="expression" dxfId="2952" priority="2942">
      <formula>OR(AO$72="F",AO$72="Fiber")</formula>
    </cfRule>
    <cfRule type="expression" dxfId="2951" priority="2944">
      <formula>OR(AO$72="A",AO$72="AES")</formula>
    </cfRule>
    <cfRule type="expression" dxfId="2950" priority="2950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949" priority="2951">
      <formula>OR(AO$72="",AO$72=" ")</formula>
    </cfRule>
    <cfRule type="expression" dxfId="2948" priority="2952">
      <formula>OR(AO$72="M",AO$72="MADI")</formula>
    </cfRule>
    <cfRule type="expression" dxfId="2947" priority="2953">
      <formula>OR(AO$72="D",AO$72="DIS")</formula>
    </cfRule>
    <cfRule type="expression" dxfId="2946" priority="2954">
      <formula>OR(AO$72="S",AO$72="STD")</formula>
    </cfRule>
  </conditionalFormatting>
  <conditionalFormatting sqref="AP90">
    <cfRule type="expression" dxfId="2945" priority="2939">
      <formula>OR(AO$72="FS")</formula>
    </cfRule>
    <cfRule type="expression" dxfId="2944" priority="2941">
      <formula>OR(AO$72="F",AO$72="Fiber")</formula>
    </cfRule>
    <cfRule type="expression" dxfId="2943" priority="2943">
      <formula>OR(AO$72="A",AO$72="AES")</formula>
    </cfRule>
    <cfRule type="expression" dxfId="2942" priority="2945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941" priority="2946">
      <formula>OR(AO$72="",AO$72=" ")</formula>
    </cfRule>
    <cfRule type="expression" dxfId="2940" priority="2947">
      <formula>OR(AO$72="M",AO$72="MADI")</formula>
    </cfRule>
    <cfRule type="expression" dxfId="2939" priority="2948">
      <formula>OR(AO$72="D",AO$72="DIS")</formula>
    </cfRule>
    <cfRule type="expression" dxfId="2938" priority="2949">
      <formula>OR(AO$72="S",AO$72="STD")</formula>
    </cfRule>
  </conditionalFormatting>
  <conditionalFormatting sqref="AO90 AO88 AO86 AO84 AO82 AO80 AO78">
    <cfRule type="expression" dxfId="2937" priority="2931">
      <formula>(AO$72="FS")</formula>
    </cfRule>
    <cfRule type="expression" dxfId="2936" priority="2932">
      <formula>OR(AO$72="F",AO$72="Fiber")</formula>
    </cfRule>
    <cfRule type="expression" dxfId="2935" priority="2933">
      <formula>OR(AO$72="A",AO$72="AES")</formula>
    </cfRule>
    <cfRule type="expression" dxfId="2934" priority="2934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933" priority="2935">
      <formula>OR(AO$72="",AO$72=" ")</formula>
    </cfRule>
    <cfRule type="expression" dxfId="2932" priority="2936">
      <formula>OR(AO$72="M",AO$72="MADI")</formula>
    </cfRule>
    <cfRule type="expression" dxfId="2931" priority="2937">
      <formula>OR(AO$72="D",AO$72="DIS")</formula>
    </cfRule>
    <cfRule type="expression" dxfId="2930" priority="2938">
      <formula>OR(AO$72="S",AO$72="STD")</formula>
    </cfRule>
  </conditionalFormatting>
  <conditionalFormatting sqref="AP90 AP88 AP86 AP84 AP82 AP80 AP78">
    <cfRule type="expression" dxfId="2929" priority="2923">
      <formula>OR(AO$72="FS")</formula>
    </cfRule>
    <cfRule type="expression" dxfId="2928" priority="2924">
      <formula>OR(AO$72="F",AO$72="Fiber")</formula>
    </cfRule>
    <cfRule type="expression" dxfId="2927" priority="2925">
      <formula>OR(AO$72="A",AO$72="AES")</formula>
    </cfRule>
    <cfRule type="expression" dxfId="2926" priority="2926">
      <formula>AND(AO$72&lt;&gt;"FS",AO$72&lt;&gt;"F",AO$72&lt;&gt;"Fiber",AO$72&lt;&gt;"S",AO$72&lt;&gt;"STD",AO$72&lt;&gt;"A",AO$72&lt;&gt;"AES",AO$72&lt;&gt;"D",AO$72&lt;&gt;"DIS",AO$72&lt;&gt;"M",AO$72&lt;&gt;"MADI",AO$72&lt;&gt;"",AO$72&lt;&gt;" ")</formula>
    </cfRule>
    <cfRule type="expression" dxfId="2925" priority="2927">
      <formula>OR(AO$72="",AO$72=" ")</formula>
    </cfRule>
    <cfRule type="expression" dxfId="2924" priority="2928">
      <formula>OR(AO$72="M",AO$72="MADI")</formula>
    </cfRule>
    <cfRule type="expression" dxfId="2923" priority="2929">
      <formula>OR(AO$72="D",AO$72="DIS")</formula>
    </cfRule>
    <cfRule type="expression" dxfId="2922" priority="2930">
      <formula>OR(AO$72="S",AO$72="STD")</formula>
    </cfRule>
  </conditionalFormatting>
  <conditionalFormatting sqref="AO73:AO90">
    <cfRule type="expression" dxfId="2921" priority="2922">
      <formula>OR(AO$72="IPI",AO$72="IP in")</formula>
    </cfRule>
  </conditionalFormatting>
  <conditionalFormatting sqref="AP73:AP90">
    <cfRule type="expression" dxfId="2920" priority="2921">
      <formula>OR(AO$72="IPI",AO$72="IP in")</formula>
    </cfRule>
  </conditionalFormatting>
  <conditionalFormatting sqref="AM79 AM81 AM83 AM85 AM87 AM89 AM73:AM77">
    <cfRule type="expression" dxfId="2919" priority="2906">
      <formula>(AM$72="FS")</formula>
    </cfRule>
    <cfRule type="expression" dxfId="2918" priority="2908">
      <formula>OR(AM$72="F",AM$72="Fiber")</formula>
    </cfRule>
    <cfRule type="expression" dxfId="2917" priority="2910">
      <formula>OR(AM$72="A",AM$72="AES")</formula>
    </cfRule>
    <cfRule type="expression" dxfId="2916" priority="2916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915" priority="2917">
      <formula>OR(AM$72="",AM$72=" ")</formula>
    </cfRule>
    <cfRule type="expression" dxfId="2914" priority="2918">
      <formula>OR(AM$72="M",AM$72="MADI")</formula>
    </cfRule>
    <cfRule type="expression" dxfId="2913" priority="2919">
      <formula>OR(AM$72="D",AM$72="DIS")</formula>
    </cfRule>
    <cfRule type="expression" dxfId="2912" priority="2920">
      <formula>OR(AM$72="S",AM$72="STD")</formula>
    </cfRule>
  </conditionalFormatting>
  <conditionalFormatting sqref="AN79 AN81 AN83 AN85 AN87 AN89 AN73:AN77">
    <cfRule type="expression" dxfId="2911" priority="2905">
      <formula>OR(AM$72="FS")</formula>
    </cfRule>
    <cfRule type="expression" dxfId="2910" priority="2907">
      <formula>OR(AM$72="F",AM$72="Fiber")</formula>
    </cfRule>
    <cfRule type="expression" dxfId="2909" priority="2909">
      <formula>OR(AM$72="A",AM$72="AES")</formula>
    </cfRule>
    <cfRule type="expression" dxfId="2908" priority="2911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907" priority="2912">
      <formula>OR(AM$72="",AM$72=" ")</formula>
    </cfRule>
    <cfRule type="expression" dxfId="2906" priority="2913">
      <formula>OR(AM$72="M",AM$72="MADI")</formula>
    </cfRule>
    <cfRule type="expression" dxfId="2905" priority="2914">
      <formula>OR(AM$72="D",AM$72="DIS")</formula>
    </cfRule>
    <cfRule type="expression" dxfId="2904" priority="2915">
      <formula>OR(AM$72="S",AM$72="STD")</formula>
    </cfRule>
  </conditionalFormatting>
  <conditionalFormatting sqref="AM78">
    <cfRule type="expression" dxfId="2903" priority="2890">
      <formula>(AM$72="FS")</formula>
    </cfRule>
    <cfRule type="expression" dxfId="2902" priority="2892">
      <formula>OR(AM$72="F",AM$72="Fiber")</formula>
    </cfRule>
    <cfRule type="expression" dxfId="2901" priority="2894">
      <formula>OR(AM$72="A",AM$72="AES")</formula>
    </cfRule>
    <cfRule type="expression" dxfId="2900" priority="2900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899" priority="2901">
      <formula>OR(AM$72="",AM$72=" ")</formula>
    </cfRule>
    <cfRule type="expression" dxfId="2898" priority="2902">
      <formula>OR(AM$72="M",AM$72="MADI")</formula>
    </cfRule>
    <cfRule type="expression" dxfId="2897" priority="2903">
      <formula>OR(AM$72="D",AM$72="DIS")</formula>
    </cfRule>
    <cfRule type="expression" dxfId="2896" priority="2904">
      <formula>OR(AM$72="S",AM$72="STD")</formula>
    </cfRule>
  </conditionalFormatting>
  <conditionalFormatting sqref="AN78">
    <cfRule type="expression" dxfId="2895" priority="2889">
      <formula>OR(AM$72="FS")</formula>
    </cfRule>
    <cfRule type="expression" dxfId="2894" priority="2891">
      <formula>OR(AM$72="F",AM$72="Fiber")</formula>
    </cfRule>
    <cfRule type="expression" dxfId="2893" priority="2893">
      <formula>OR(AM$72="A",AM$72="AES")</formula>
    </cfRule>
    <cfRule type="expression" dxfId="2892" priority="2895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891" priority="2896">
      <formula>OR(AM$72="",AM$72=" ")</formula>
    </cfRule>
    <cfRule type="expression" dxfId="2890" priority="2897">
      <formula>OR(AM$72="M",AM$72="MADI")</formula>
    </cfRule>
    <cfRule type="expression" dxfId="2889" priority="2898">
      <formula>OR(AM$72="D",AM$72="DIS")</formula>
    </cfRule>
    <cfRule type="expression" dxfId="2888" priority="2899">
      <formula>OR(AM$72="S",AM$72="STD")</formula>
    </cfRule>
  </conditionalFormatting>
  <conditionalFormatting sqref="AM80">
    <cfRule type="expression" dxfId="2887" priority="2874">
      <formula>(AM$72="FS")</formula>
    </cfRule>
    <cfRule type="expression" dxfId="2886" priority="2876">
      <formula>OR(AM$72="F",AM$72="Fiber")</formula>
    </cfRule>
    <cfRule type="expression" dxfId="2885" priority="2878">
      <formula>OR(AM$72="A",AM$72="AES")</formula>
    </cfRule>
    <cfRule type="expression" dxfId="2884" priority="2884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883" priority="2885">
      <formula>OR(AM$72="",AM$72=" ")</formula>
    </cfRule>
    <cfRule type="expression" dxfId="2882" priority="2886">
      <formula>OR(AM$72="M",AM$72="MADI")</formula>
    </cfRule>
    <cfRule type="expression" dxfId="2881" priority="2887">
      <formula>OR(AM$72="D",AM$72="DIS")</formula>
    </cfRule>
    <cfRule type="expression" dxfId="2880" priority="2888">
      <formula>OR(AM$72="S",AM$72="STD")</formula>
    </cfRule>
  </conditionalFormatting>
  <conditionalFormatting sqref="AN80">
    <cfRule type="expression" dxfId="2879" priority="2873">
      <formula>OR(AM$72="FS")</formula>
    </cfRule>
    <cfRule type="expression" dxfId="2878" priority="2875">
      <formula>OR(AM$72="F",AM$72="Fiber")</formula>
    </cfRule>
    <cfRule type="expression" dxfId="2877" priority="2877">
      <formula>OR(AM$72="A",AM$72="AES")</formula>
    </cfRule>
    <cfRule type="expression" dxfId="2876" priority="2879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875" priority="2880">
      <formula>OR(AM$72="",AM$72=" ")</formula>
    </cfRule>
    <cfRule type="expression" dxfId="2874" priority="2881">
      <formula>OR(AM$72="M",AM$72="MADI")</formula>
    </cfRule>
    <cfRule type="expression" dxfId="2873" priority="2882">
      <formula>OR(AM$72="D",AM$72="DIS")</formula>
    </cfRule>
    <cfRule type="expression" dxfId="2872" priority="2883">
      <formula>OR(AM$72="S",AM$72="STD")</formula>
    </cfRule>
  </conditionalFormatting>
  <conditionalFormatting sqref="AM82">
    <cfRule type="expression" dxfId="2871" priority="2858">
      <formula>(AM$72="FS")</formula>
    </cfRule>
    <cfRule type="expression" dxfId="2870" priority="2860">
      <formula>OR(AM$72="F",AM$72="Fiber")</formula>
    </cfRule>
    <cfRule type="expression" dxfId="2869" priority="2862">
      <formula>OR(AM$72="A",AM$72="AES")</formula>
    </cfRule>
    <cfRule type="expression" dxfId="2868" priority="2868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867" priority="2869">
      <formula>OR(AM$72="",AM$72=" ")</formula>
    </cfRule>
    <cfRule type="expression" dxfId="2866" priority="2870">
      <formula>OR(AM$72="M",AM$72="MADI")</formula>
    </cfRule>
    <cfRule type="expression" dxfId="2865" priority="2871">
      <formula>OR(AM$72="D",AM$72="DIS")</formula>
    </cfRule>
    <cfRule type="expression" dxfId="2864" priority="2872">
      <formula>OR(AM$72="S",AM$72="STD")</formula>
    </cfRule>
  </conditionalFormatting>
  <conditionalFormatting sqref="AN82">
    <cfRule type="expression" dxfId="2863" priority="2857">
      <formula>OR(AM$72="FS")</formula>
    </cfRule>
    <cfRule type="expression" dxfId="2862" priority="2859">
      <formula>OR(AM$72="F",AM$72="Fiber")</formula>
    </cfRule>
    <cfRule type="expression" dxfId="2861" priority="2861">
      <formula>OR(AM$72="A",AM$72="AES")</formula>
    </cfRule>
    <cfRule type="expression" dxfId="2860" priority="2863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859" priority="2864">
      <formula>OR(AM$72="",AM$72=" ")</formula>
    </cfRule>
    <cfRule type="expression" dxfId="2858" priority="2865">
      <formula>OR(AM$72="M",AM$72="MADI")</formula>
    </cfRule>
    <cfRule type="expression" dxfId="2857" priority="2866">
      <formula>OR(AM$72="D",AM$72="DIS")</formula>
    </cfRule>
    <cfRule type="expression" dxfId="2856" priority="2867">
      <formula>OR(AM$72="S",AM$72="STD")</formula>
    </cfRule>
  </conditionalFormatting>
  <conditionalFormatting sqref="AM84">
    <cfRule type="expression" dxfId="2855" priority="2842">
      <formula>(AM$72="FS")</formula>
    </cfRule>
    <cfRule type="expression" dxfId="2854" priority="2844">
      <formula>OR(AM$72="F",AM$72="Fiber")</formula>
    </cfRule>
    <cfRule type="expression" dxfId="2853" priority="2846">
      <formula>OR(AM$72="A",AM$72="AES")</formula>
    </cfRule>
    <cfRule type="expression" dxfId="2852" priority="2852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851" priority="2853">
      <formula>OR(AM$72="",AM$72=" ")</formula>
    </cfRule>
    <cfRule type="expression" dxfId="2850" priority="2854">
      <formula>OR(AM$72="M",AM$72="MADI")</formula>
    </cfRule>
    <cfRule type="expression" dxfId="2849" priority="2855">
      <formula>OR(AM$72="D",AM$72="DIS")</formula>
    </cfRule>
    <cfRule type="expression" dxfId="2848" priority="2856">
      <formula>OR(AM$72="S",AM$72="STD")</formula>
    </cfRule>
  </conditionalFormatting>
  <conditionalFormatting sqref="AN84">
    <cfRule type="expression" dxfId="2847" priority="2841">
      <formula>OR(AM$72="FS")</formula>
    </cfRule>
    <cfRule type="expression" dxfId="2846" priority="2843">
      <formula>OR(AM$72="F",AM$72="Fiber")</formula>
    </cfRule>
    <cfRule type="expression" dxfId="2845" priority="2845">
      <formula>OR(AM$72="A",AM$72="AES")</formula>
    </cfRule>
    <cfRule type="expression" dxfId="2844" priority="2847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843" priority="2848">
      <formula>OR(AM$72="",AM$72=" ")</formula>
    </cfRule>
    <cfRule type="expression" dxfId="2842" priority="2849">
      <formula>OR(AM$72="M",AM$72="MADI")</formula>
    </cfRule>
    <cfRule type="expression" dxfId="2841" priority="2850">
      <formula>OR(AM$72="D",AM$72="DIS")</formula>
    </cfRule>
    <cfRule type="expression" dxfId="2840" priority="2851">
      <formula>OR(AM$72="S",AM$72="STD")</formula>
    </cfRule>
  </conditionalFormatting>
  <conditionalFormatting sqref="AM86">
    <cfRule type="expression" dxfId="2839" priority="2826">
      <formula>(AM$72="FS")</formula>
    </cfRule>
    <cfRule type="expression" dxfId="2838" priority="2828">
      <formula>OR(AM$72="F",AM$72="Fiber")</formula>
    </cfRule>
    <cfRule type="expression" dxfId="2837" priority="2830">
      <formula>OR(AM$72="A",AM$72="AES")</formula>
    </cfRule>
    <cfRule type="expression" dxfId="2836" priority="2836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835" priority="2837">
      <formula>OR(AM$72="",AM$72=" ")</formula>
    </cfRule>
    <cfRule type="expression" dxfId="2834" priority="2838">
      <formula>OR(AM$72="M",AM$72="MADI")</formula>
    </cfRule>
    <cfRule type="expression" dxfId="2833" priority="2839">
      <formula>OR(AM$72="D",AM$72="DIS")</formula>
    </cfRule>
    <cfRule type="expression" dxfId="2832" priority="2840">
      <formula>OR(AM$72="S",AM$72="STD")</formula>
    </cfRule>
  </conditionalFormatting>
  <conditionalFormatting sqref="AN86">
    <cfRule type="expression" dxfId="2831" priority="2825">
      <formula>OR(AM$72="FS")</formula>
    </cfRule>
    <cfRule type="expression" dxfId="2830" priority="2827">
      <formula>OR(AM$72="F",AM$72="Fiber")</formula>
    </cfRule>
    <cfRule type="expression" dxfId="2829" priority="2829">
      <formula>OR(AM$72="A",AM$72="AES")</formula>
    </cfRule>
    <cfRule type="expression" dxfId="2828" priority="2831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827" priority="2832">
      <formula>OR(AM$72="",AM$72=" ")</formula>
    </cfRule>
    <cfRule type="expression" dxfId="2826" priority="2833">
      <formula>OR(AM$72="M",AM$72="MADI")</formula>
    </cfRule>
    <cfRule type="expression" dxfId="2825" priority="2834">
      <formula>OR(AM$72="D",AM$72="DIS")</formula>
    </cfRule>
    <cfRule type="expression" dxfId="2824" priority="2835">
      <formula>OR(AM$72="S",AM$72="STD")</formula>
    </cfRule>
  </conditionalFormatting>
  <conditionalFormatting sqref="AM88">
    <cfRule type="expression" dxfId="2823" priority="2810">
      <formula>(AM$72="FS")</formula>
    </cfRule>
    <cfRule type="expression" dxfId="2822" priority="2812">
      <formula>OR(AM$72="F",AM$72="Fiber")</formula>
    </cfRule>
    <cfRule type="expression" dxfId="2821" priority="2814">
      <formula>OR(AM$72="A",AM$72="AES")</formula>
    </cfRule>
    <cfRule type="expression" dxfId="2820" priority="2820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819" priority="2821">
      <formula>OR(AM$72="",AM$72=" ")</formula>
    </cfRule>
    <cfRule type="expression" dxfId="2818" priority="2822">
      <formula>OR(AM$72="M",AM$72="MADI")</formula>
    </cfRule>
    <cfRule type="expression" dxfId="2817" priority="2823">
      <formula>OR(AM$72="D",AM$72="DIS")</formula>
    </cfRule>
    <cfRule type="expression" dxfId="2816" priority="2824">
      <formula>OR(AM$72="S",AM$72="STD")</formula>
    </cfRule>
  </conditionalFormatting>
  <conditionalFormatting sqref="AN88">
    <cfRule type="expression" dxfId="2815" priority="2809">
      <formula>OR(AM$72="FS")</formula>
    </cfRule>
    <cfRule type="expression" dxfId="2814" priority="2811">
      <formula>OR(AM$72="F",AM$72="Fiber")</formula>
    </cfRule>
    <cfRule type="expression" dxfId="2813" priority="2813">
      <formula>OR(AM$72="A",AM$72="AES")</formula>
    </cfRule>
    <cfRule type="expression" dxfId="2812" priority="2815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811" priority="2816">
      <formula>OR(AM$72="",AM$72=" ")</formula>
    </cfRule>
    <cfRule type="expression" dxfId="2810" priority="2817">
      <formula>OR(AM$72="M",AM$72="MADI")</formula>
    </cfRule>
    <cfRule type="expression" dxfId="2809" priority="2818">
      <formula>OR(AM$72="D",AM$72="DIS")</formula>
    </cfRule>
    <cfRule type="expression" dxfId="2808" priority="2819">
      <formula>OR(AM$72="S",AM$72="STD")</formula>
    </cfRule>
  </conditionalFormatting>
  <conditionalFormatting sqref="AM90">
    <cfRule type="expression" dxfId="2807" priority="2794">
      <formula>(AM$72="FS")</formula>
    </cfRule>
    <cfRule type="expression" dxfId="2806" priority="2796">
      <formula>OR(AM$72="F",AM$72="Fiber")</formula>
    </cfRule>
    <cfRule type="expression" dxfId="2805" priority="2798">
      <formula>OR(AM$72="A",AM$72="AES")</formula>
    </cfRule>
    <cfRule type="expression" dxfId="2804" priority="2804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803" priority="2805">
      <formula>OR(AM$72="",AM$72=" ")</formula>
    </cfRule>
    <cfRule type="expression" dxfId="2802" priority="2806">
      <formula>OR(AM$72="M",AM$72="MADI")</formula>
    </cfRule>
    <cfRule type="expression" dxfId="2801" priority="2807">
      <formula>OR(AM$72="D",AM$72="DIS")</formula>
    </cfRule>
    <cfRule type="expression" dxfId="2800" priority="2808">
      <formula>OR(AM$72="S",AM$72="STD")</formula>
    </cfRule>
  </conditionalFormatting>
  <conditionalFormatting sqref="AN90">
    <cfRule type="expression" dxfId="2799" priority="2793">
      <formula>OR(AM$72="FS")</formula>
    </cfRule>
    <cfRule type="expression" dxfId="2798" priority="2795">
      <formula>OR(AM$72="F",AM$72="Fiber")</formula>
    </cfRule>
    <cfRule type="expression" dxfId="2797" priority="2797">
      <formula>OR(AM$72="A",AM$72="AES")</formula>
    </cfRule>
    <cfRule type="expression" dxfId="2796" priority="2799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795" priority="2800">
      <formula>OR(AM$72="",AM$72=" ")</formula>
    </cfRule>
    <cfRule type="expression" dxfId="2794" priority="2801">
      <formula>OR(AM$72="M",AM$72="MADI")</formula>
    </cfRule>
    <cfRule type="expression" dxfId="2793" priority="2802">
      <formula>OR(AM$72="D",AM$72="DIS")</formula>
    </cfRule>
    <cfRule type="expression" dxfId="2792" priority="2803">
      <formula>OR(AM$72="S",AM$72="STD")</formula>
    </cfRule>
  </conditionalFormatting>
  <conditionalFormatting sqref="AM90 AM88 AM86 AM84 AM82 AM80 AM78">
    <cfRule type="expression" dxfId="2791" priority="2785">
      <formula>(AM$72="FS")</formula>
    </cfRule>
    <cfRule type="expression" dxfId="2790" priority="2786">
      <formula>OR(AM$72="F",AM$72="Fiber")</formula>
    </cfRule>
    <cfRule type="expression" dxfId="2789" priority="2787">
      <formula>OR(AM$72="A",AM$72="AES")</formula>
    </cfRule>
    <cfRule type="expression" dxfId="2788" priority="2788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787" priority="2789">
      <formula>OR(AM$72="",AM$72=" ")</formula>
    </cfRule>
    <cfRule type="expression" dxfId="2786" priority="2790">
      <formula>OR(AM$72="M",AM$72="MADI")</formula>
    </cfRule>
    <cfRule type="expression" dxfId="2785" priority="2791">
      <formula>OR(AM$72="D",AM$72="DIS")</formula>
    </cfRule>
    <cfRule type="expression" dxfId="2784" priority="2792">
      <formula>OR(AM$72="S",AM$72="STD")</formula>
    </cfRule>
  </conditionalFormatting>
  <conditionalFormatting sqref="AN90 AN88 AN86 AN84 AN82 AN80 AN78">
    <cfRule type="expression" dxfId="2783" priority="2777">
      <formula>OR(AM$72="FS")</formula>
    </cfRule>
    <cfRule type="expression" dxfId="2782" priority="2778">
      <formula>OR(AM$72="F",AM$72="Fiber")</formula>
    </cfRule>
    <cfRule type="expression" dxfId="2781" priority="2779">
      <formula>OR(AM$72="A",AM$72="AES")</formula>
    </cfRule>
    <cfRule type="expression" dxfId="2780" priority="2780">
      <formula>AND(AM$72&lt;&gt;"FS",AM$72&lt;&gt;"F",AM$72&lt;&gt;"Fiber",AM$72&lt;&gt;"S",AM$72&lt;&gt;"STD",AM$72&lt;&gt;"A",AM$72&lt;&gt;"AES",AM$72&lt;&gt;"D",AM$72&lt;&gt;"DIS",AM$72&lt;&gt;"M",AM$72&lt;&gt;"MADI",AM$72&lt;&gt;"",AM$72&lt;&gt;" ")</formula>
    </cfRule>
    <cfRule type="expression" dxfId="2779" priority="2781">
      <formula>OR(AM$72="",AM$72=" ")</formula>
    </cfRule>
    <cfRule type="expression" dxfId="2778" priority="2782">
      <formula>OR(AM$72="M",AM$72="MADI")</formula>
    </cfRule>
    <cfRule type="expression" dxfId="2777" priority="2783">
      <formula>OR(AM$72="D",AM$72="DIS")</formula>
    </cfRule>
    <cfRule type="expression" dxfId="2776" priority="2784">
      <formula>OR(AM$72="S",AM$72="STD")</formula>
    </cfRule>
  </conditionalFormatting>
  <conditionalFormatting sqref="AM73:AM90">
    <cfRule type="expression" dxfId="2775" priority="2776">
      <formula>OR(AM$72="IPI",AM$72="IP in")</formula>
    </cfRule>
  </conditionalFormatting>
  <conditionalFormatting sqref="AN73:AN90">
    <cfRule type="expression" dxfId="2774" priority="2775">
      <formula>OR(AM$72="IPI",AM$72="IP in")</formula>
    </cfRule>
  </conditionalFormatting>
  <conditionalFormatting sqref="AK79 AK81 AK83 AK85 AK87 AK89 AK73:AK77">
    <cfRule type="expression" dxfId="2773" priority="2760">
      <formula>(AK$72="FS")</formula>
    </cfRule>
    <cfRule type="expression" dxfId="2772" priority="2762">
      <formula>OR(AK$72="F",AK$72="Fiber")</formula>
    </cfRule>
    <cfRule type="expression" dxfId="2771" priority="2764">
      <formula>OR(AK$72="A",AK$72="AES")</formula>
    </cfRule>
    <cfRule type="expression" dxfId="2770" priority="2770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769" priority="2771">
      <formula>OR(AK$72="",AK$72=" ")</formula>
    </cfRule>
    <cfRule type="expression" dxfId="2768" priority="2772">
      <formula>OR(AK$72="M",AK$72="MADI")</formula>
    </cfRule>
    <cfRule type="expression" dxfId="2767" priority="2773">
      <formula>OR(AK$72="D",AK$72="DIS")</formula>
    </cfRule>
    <cfRule type="expression" dxfId="2766" priority="2774">
      <formula>OR(AK$72="S",AK$72="STD")</formula>
    </cfRule>
  </conditionalFormatting>
  <conditionalFormatting sqref="AL79 AL81 AL83 AL85 AL87 AL89 AL73:AL77">
    <cfRule type="expression" dxfId="2765" priority="2759">
      <formula>OR(AK$72="FS")</formula>
    </cfRule>
    <cfRule type="expression" dxfId="2764" priority="2761">
      <formula>OR(AK$72="F",AK$72="Fiber")</formula>
    </cfRule>
    <cfRule type="expression" dxfId="2763" priority="2763">
      <formula>OR(AK$72="A",AK$72="AES")</formula>
    </cfRule>
    <cfRule type="expression" dxfId="2762" priority="2765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761" priority="2766">
      <formula>OR(AK$72="",AK$72=" ")</formula>
    </cfRule>
    <cfRule type="expression" dxfId="2760" priority="2767">
      <formula>OR(AK$72="M",AK$72="MADI")</formula>
    </cfRule>
    <cfRule type="expression" dxfId="2759" priority="2768">
      <formula>OR(AK$72="D",AK$72="DIS")</formula>
    </cfRule>
    <cfRule type="expression" dxfId="2758" priority="2769">
      <formula>OR(AK$72="S",AK$72="STD")</formula>
    </cfRule>
  </conditionalFormatting>
  <conditionalFormatting sqref="AK78">
    <cfRule type="expression" dxfId="2757" priority="2744">
      <formula>(AK$72="FS")</formula>
    </cfRule>
    <cfRule type="expression" dxfId="2756" priority="2746">
      <formula>OR(AK$72="F",AK$72="Fiber")</formula>
    </cfRule>
    <cfRule type="expression" dxfId="2755" priority="2748">
      <formula>OR(AK$72="A",AK$72="AES")</formula>
    </cfRule>
    <cfRule type="expression" dxfId="2754" priority="2754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753" priority="2755">
      <formula>OR(AK$72="",AK$72=" ")</formula>
    </cfRule>
    <cfRule type="expression" dxfId="2752" priority="2756">
      <formula>OR(AK$72="M",AK$72="MADI")</formula>
    </cfRule>
    <cfRule type="expression" dxfId="2751" priority="2757">
      <formula>OR(AK$72="D",AK$72="DIS")</formula>
    </cfRule>
    <cfRule type="expression" dxfId="2750" priority="2758">
      <formula>OR(AK$72="S",AK$72="STD")</formula>
    </cfRule>
  </conditionalFormatting>
  <conditionalFormatting sqref="AL78">
    <cfRule type="expression" dxfId="2749" priority="2743">
      <formula>OR(AK$72="FS")</formula>
    </cfRule>
    <cfRule type="expression" dxfId="2748" priority="2745">
      <formula>OR(AK$72="F",AK$72="Fiber")</formula>
    </cfRule>
    <cfRule type="expression" dxfId="2747" priority="2747">
      <formula>OR(AK$72="A",AK$72="AES")</formula>
    </cfRule>
    <cfRule type="expression" dxfId="2746" priority="2749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745" priority="2750">
      <formula>OR(AK$72="",AK$72=" ")</formula>
    </cfRule>
    <cfRule type="expression" dxfId="2744" priority="2751">
      <formula>OR(AK$72="M",AK$72="MADI")</formula>
    </cfRule>
    <cfRule type="expression" dxfId="2743" priority="2752">
      <formula>OR(AK$72="D",AK$72="DIS")</formula>
    </cfRule>
    <cfRule type="expression" dxfId="2742" priority="2753">
      <formula>OR(AK$72="S",AK$72="STD")</formula>
    </cfRule>
  </conditionalFormatting>
  <conditionalFormatting sqref="AK80">
    <cfRule type="expression" dxfId="2741" priority="2728">
      <formula>(AK$72="FS")</formula>
    </cfRule>
    <cfRule type="expression" dxfId="2740" priority="2730">
      <formula>OR(AK$72="F",AK$72="Fiber")</formula>
    </cfRule>
    <cfRule type="expression" dxfId="2739" priority="2732">
      <formula>OR(AK$72="A",AK$72="AES")</formula>
    </cfRule>
    <cfRule type="expression" dxfId="2738" priority="2738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737" priority="2739">
      <formula>OR(AK$72="",AK$72=" ")</formula>
    </cfRule>
    <cfRule type="expression" dxfId="2736" priority="2740">
      <formula>OR(AK$72="M",AK$72="MADI")</formula>
    </cfRule>
    <cfRule type="expression" dxfId="2735" priority="2741">
      <formula>OR(AK$72="D",AK$72="DIS")</formula>
    </cfRule>
    <cfRule type="expression" dxfId="2734" priority="2742">
      <formula>OR(AK$72="S",AK$72="STD")</formula>
    </cfRule>
  </conditionalFormatting>
  <conditionalFormatting sqref="AL80">
    <cfRule type="expression" dxfId="2733" priority="2727">
      <formula>OR(AK$72="FS")</formula>
    </cfRule>
    <cfRule type="expression" dxfId="2732" priority="2729">
      <formula>OR(AK$72="F",AK$72="Fiber")</formula>
    </cfRule>
    <cfRule type="expression" dxfId="2731" priority="2731">
      <formula>OR(AK$72="A",AK$72="AES")</formula>
    </cfRule>
    <cfRule type="expression" dxfId="2730" priority="2733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729" priority="2734">
      <formula>OR(AK$72="",AK$72=" ")</formula>
    </cfRule>
    <cfRule type="expression" dxfId="2728" priority="2735">
      <formula>OR(AK$72="M",AK$72="MADI")</formula>
    </cfRule>
    <cfRule type="expression" dxfId="2727" priority="2736">
      <formula>OR(AK$72="D",AK$72="DIS")</formula>
    </cfRule>
    <cfRule type="expression" dxfId="2726" priority="2737">
      <formula>OR(AK$72="S",AK$72="STD")</formula>
    </cfRule>
  </conditionalFormatting>
  <conditionalFormatting sqref="AK82">
    <cfRule type="expression" dxfId="2725" priority="2712">
      <formula>(AK$72="FS")</formula>
    </cfRule>
    <cfRule type="expression" dxfId="2724" priority="2714">
      <formula>OR(AK$72="F",AK$72="Fiber")</formula>
    </cfRule>
    <cfRule type="expression" dxfId="2723" priority="2716">
      <formula>OR(AK$72="A",AK$72="AES")</formula>
    </cfRule>
    <cfRule type="expression" dxfId="2722" priority="2722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721" priority="2723">
      <formula>OR(AK$72="",AK$72=" ")</formula>
    </cfRule>
    <cfRule type="expression" dxfId="2720" priority="2724">
      <formula>OR(AK$72="M",AK$72="MADI")</formula>
    </cfRule>
    <cfRule type="expression" dxfId="2719" priority="2725">
      <formula>OR(AK$72="D",AK$72="DIS")</formula>
    </cfRule>
    <cfRule type="expression" dxfId="2718" priority="2726">
      <formula>OR(AK$72="S",AK$72="STD")</formula>
    </cfRule>
  </conditionalFormatting>
  <conditionalFormatting sqref="AL82">
    <cfRule type="expression" dxfId="2717" priority="2711">
      <formula>OR(AK$72="FS")</formula>
    </cfRule>
    <cfRule type="expression" dxfId="2716" priority="2713">
      <formula>OR(AK$72="F",AK$72="Fiber")</formula>
    </cfRule>
    <cfRule type="expression" dxfId="2715" priority="2715">
      <formula>OR(AK$72="A",AK$72="AES")</formula>
    </cfRule>
    <cfRule type="expression" dxfId="2714" priority="2717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713" priority="2718">
      <formula>OR(AK$72="",AK$72=" ")</formula>
    </cfRule>
    <cfRule type="expression" dxfId="2712" priority="2719">
      <formula>OR(AK$72="M",AK$72="MADI")</formula>
    </cfRule>
    <cfRule type="expression" dxfId="2711" priority="2720">
      <formula>OR(AK$72="D",AK$72="DIS")</formula>
    </cfRule>
    <cfRule type="expression" dxfId="2710" priority="2721">
      <formula>OR(AK$72="S",AK$72="STD")</formula>
    </cfRule>
  </conditionalFormatting>
  <conditionalFormatting sqref="AK84">
    <cfRule type="expression" dxfId="2709" priority="2696">
      <formula>(AK$72="FS")</formula>
    </cfRule>
    <cfRule type="expression" dxfId="2708" priority="2698">
      <formula>OR(AK$72="F",AK$72="Fiber")</formula>
    </cfRule>
    <cfRule type="expression" dxfId="2707" priority="2700">
      <formula>OR(AK$72="A",AK$72="AES")</formula>
    </cfRule>
    <cfRule type="expression" dxfId="2706" priority="2706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705" priority="2707">
      <formula>OR(AK$72="",AK$72=" ")</formula>
    </cfRule>
    <cfRule type="expression" dxfId="2704" priority="2708">
      <formula>OR(AK$72="M",AK$72="MADI")</formula>
    </cfRule>
    <cfRule type="expression" dxfId="2703" priority="2709">
      <formula>OR(AK$72="D",AK$72="DIS")</formula>
    </cfRule>
    <cfRule type="expression" dxfId="2702" priority="2710">
      <formula>OR(AK$72="S",AK$72="STD")</formula>
    </cfRule>
  </conditionalFormatting>
  <conditionalFormatting sqref="AL84">
    <cfRule type="expression" dxfId="2701" priority="2695">
      <formula>OR(AK$72="FS")</formula>
    </cfRule>
    <cfRule type="expression" dxfId="2700" priority="2697">
      <formula>OR(AK$72="F",AK$72="Fiber")</formula>
    </cfRule>
    <cfRule type="expression" dxfId="2699" priority="2699">
      <formula>OR(AK$72="A",AK$72="AES")</formula>
    </cfRule>
    <cfRule type="expression" dxfId="2698" priority="2701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697" priority="2702">
      <formula>OR(AK$72="",AK$72=" ")</formula>
    </cfRule>
    <cfRule type="expression" dxfId="2696" priority="2703">
      <formula>OR(AK$72="M",AK$72="MADI")</formula>
    </cfRule>
    <cfRule type="expression" dxfId="2695" priority="2704">
      <formula>OR(AK$72="D",AK$72="DIS")</formula>
    </cfRule>
    <cfRule type="expression" dxfId="2694" priority="2705">
      <formula>OR(AK$72="S",AK$72="STD")</formula>
    </cfRule>
  </conditionalFormatting>
  <conditionalFormatting sqref="AK86">
    <cfRule type="expression" dxfId="2693" priority="2680">
      <formula>(AK$72="FS")</formula>
    </cfRule>
    <cfRule type="expression" dxfId="2692" priority="2682">
      <formula>OR(AK$72="F",AK$72="Fiber")</formula>
    </cfRule>
    <cfRule type="expression" dxfId="2691" priority="2684">
      <formula>OR(AK$72="A",AK$72="AES")</formula>
    </cfRule>
    <cfRule type="expression" dxfId="2690" priority="2690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689" priority="2691">
      <formula>OR(AK$72="",AK$72=" ")</formula>
    </cfRule>
    <cfRule type="expression" dxfId="2688" priority="2692">
      <formula>OR(AK$72="M",AK$72="MADI")</formula>
    </cfRule>
    <cfRule type="expression" dxfId="2687" priority="2693">
      <formula>OR(AK$72="D",AK$72="DIS")</formula>
    </cfRule>
    <cfRule type="expression" dxfId="2686" priority="2694">
      <formula>OR(AK$72="S",AK$72="STD")</formula>
    </cfRule>
  </conditionalFormatting>
  <conditionalFormatting sqref="AL86">
    <cfRule type="expression" dxfId="2685" priority="2679">
      <formula>OR(AK$72="FS")</formula>
    </cfRule>
    <cfRule type="expression" dxfId="2684" priority="2681">
      <formula>OR(AK$72="F",AK$72="Fiber")</formula>
    </cfRule>
    <cfRule type="expression" dxfId="2683" priority="2683">
      <formula>OR(AK$72="A",AK$72="AES")</formula>
    </cfRule>
    <cfRule type="expression" dxfId="2682" priority="2685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681" priority="2686">
      <formula>OR(AK$72="",AK$72=" ")</formula>
    </cfRule>
    <cfRule type="expression" dxfId="2680" priority="2687">
      <formula>OR(AK$72="M",AK$72="MADI")</formula>
    </cfRule>
    <cfRule type="expression" dxfId="2679" priority="2688">
      <formula>OR(AK$72="D",AK$72="DIS")</formula>
    </cfRule>
    <cfRule type="expression" dxfId="2678" priority="2689">
      <formula>OR(AK$72="S",AK$72="STD")</formula>
    </cfRule>
  </conditionalFormatting>
  <conditionalFormatting sqref="AK88">
    <cfRule type="expression" dxfId="2677" priority="2664">
      <formula>(AK$72="FS")</formula>
    </cfRule>
    <cfRule type="expression" dxfId="2676" priority="2666">
      <formula>OR(AK$72="F",AK$72="Fiber")</formula>
    </cfRule>
    <cfRule type="expression" dxfId="2675" priority="2668">
      <formula>OR(AK$72="A",AK$72="AES")</formula>
    </cfRule>
    <cfRule type="expression" dxfId="2674" priority="2674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673" priority="2675">
      <formula>OR(AK$72="",AK$72=" ")</formula>
    </cfRule>
    <cfRule type="expression" dxfId="2672" priority="2676">
      <formula>OR(AK$72="M",AK$72="MADI")</formula>
    </cfRule>
    <cfRule type="expression" dxfId="2671" priority="2677">
      <formula>OR(AK$72="D",AK$72="DIS")</formula>
    </cfRule>
    <cfRule type="expression" dxfId="2670" priority="2678">
      <formula>OR(AK$72="S",AK$72="STD")</formula>
    </cfRule>
  </conditionalFormatting>
  <conditionalFormatting sqref="AL88">
    <cfRule type="expression" dxfId="2669" priority="2663">
      <formula>OR(AK$72="FS")</formula>
    </cfRule>
    <cfRule type="expression" dxfId="2668" priority="2665">
      <formula>OR(AK$72="F",AK$72="Fiber")</formula>
    </cfRule>
    <cfRule type="expression" dxfId="2667" priority="2667">
      <formula>OR(AK$72="A",AK$72="AES")</formula>
    </cfRule>
    <cfRule type="expression" dxfId="2666" priority="2669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665" priority="2670">
      <formula>OR(AK$72="",AK$72=" ")</formula>
    </cfRule>
    <cfRule type="expression" dxfId="2664" priority="2671">
      <formula>OR(AK$72="M",AK$72="MADI")</formula>
    </cfRule>
    <cfRule type="expression" dxfId="2663" priority="2672">
      <formula>OR(AK$72="D",AK$72="DIS")</formula>
    </cfRule>
    <cfRule type="expression" dxfId="2662" priority="2673">
      <formula>OR(AK$72="S",AK$72="STD")</formula>
    </cfRule>
  </conditionalFormatting>
  <conditionalFormatting sqref="AK90">
    <cfRule type="expression" dxfId="2661" priority="2648">
      <formula>(AK$72="FS")</formula>
    </cfRule>
    <cfRule type="expression" dxfId="2660" priority="2650">
      <formula>OR(AK$72="F",AK$72="Fiber")</formula>
    </cfRule>
    <cfRule type="expression" dxfId="2659" priority="2652">
      <formula>OR(AK$72="A",AK$72="AES")</formula>
    </cfRule>
    <cfRule type="expression" dxfId="2658" priority="2658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657" priority="2659">
      <formula>OR(AK$72="",AK$72=" ")</formula>
    </cfRule>
    <cfRule type="expression" dxfId="2656" priority="2660">
      <formula>OR(AK$72="M",AK$72="MADI")</formula>
    </cfRule>
    <cfRule type="expression" dxfId="2655" priority="2661">
      <formula>OR(AK$72="D",AK$72="DIS")</formula>
    </cfRule>
    <cfRule type="expression" dxfId="2654" priority="2662">
      <formula>OR(AK$72="S",AK$72="STD")</formula>
    </cfRule>
  </conditionalFormatting>
  <conditionalFormatting sqref="AL90">
    <cfRule type="expression" dxfId="2653" priority="2647">
      <formula>OR(AK$72="FS")</formula>
    </cfRule>
    <cfRule type="expression" dxfId="2652" priority="2649">
      <formula>OR(AK$72="F",AK$72="Fiber")</formula>
    </cfRule>
    <cfRule type="expression" dxfId="2651" priority="2651">
      <formula>OR(AK$72="A",AK$72="AES")</formula>
    </cfRule>
    <cfRule type="expression" dxfId="2650" priority="2653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649" priority="2654">
      <formula>OR(AK$72="",AK$72=" ")</formula>
    </cfRule>
    <cfRule type="expression" dxfId="2648" priority="2655">
      <formula>OR(AK$72="M",AK$72="MADI")</formula>
    </cfRule>
    <cfRule type="expression" dxfId="2647" priority="2656">
      <formula>OR(AK$72="D",AK$72="DIS")</formula>
    </cfRule>
    <cfRule type="expression" dxfId="2646" priority="2657">
      <formula>OR(AK$72="S",AK$72="STD")</formula>
    </cfRule>
  </conditionalFormatting>
  <conditionalFormatting sqref="AK90 AK88 AK86 AK84 AK82 AK80 AK78">
    <cfRule type="expression" dxfId="2645" priority="2639">
      <formula>(AK$72="FS")</formula>
    </cfRule>
    <cfRule type="expression" dxfId="2644" priority="2640">
      <formula>OR(AK$72="F",AK$72="Fiber")</formula>
    </cfRule>
    <cfRule type="expression" dxfId="2643" priority="2641">
      <formula>OR(AK$72="A",AK$72="AES")</formula>
    </cfRule>
    <cfRule type="expression" dxfId="2642" priority="2642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641" priority="2643">
      <formula>OR(AK$72="",AK$72=" ")</formula>
    </cfRule>
    <cfRule type="expression" dxfId="2640" priority="2644">
      <formula>OR(AK$72="M",AK$72="MADI")</formula>
    </cfRule>
    <cfRule type="expression" dxfId="2639" priority="2645">
      <formula>OR(AK$72="D",AK$72="DIS")</formula>
    </cfRule>
    <cfRule type="expression" dxfId="2638" priority="2646">
      <formula>OR(AK$72="S",AK$72="STD")</formula>
    </cfRule>
  </conditionalFormatting>
  <conditionalFormatting sqref="AL90 AL88 AL86 AL84 AL82 AL80 AL78">
    <cfRule type="expression" dxfId="2637" priority="2631">
      <formula>OR(AK$72="FS")</formula>
    </cfRule>
    <cfRule type="expression" dxfId="2636" priority="2632">
      <formula>OR(AK$72="F",AK$72="Fiber")</formula>
    </cfRule>
    <cfRule type="expression" dxfId="2635" priority="2633">
      <formula>OR(AK$72="A",AK$72="AES")</formula>
    </cfRule>
    <cfRule type="expression" dxfId="2634" priority="2634">
      <formula>AND(AK$72&lt;&gt;"FS",AK$72&lt;&gt;"F",AK$72&lt;&gt;"Fiber",AK$72&lt;&gt;"S",AK$72&lt;&gt;"STD",AK$72&lt;&gt;"A",AK$72&lt;&gt;"AES",AK$72&lt;&gt;"D",AK$72&lt;&gt;"DIS",AK$72&lt;&gt;"M",AK$72&lt;&gt;"MADI",AK$72&lt;&gt;"",AK$72&lt;&gt;" ")</formula>
    </cfRule>
    <cfRule type="expression" dxfId="2633" priority="2635">
      <formula>OR(AK$72="",AK$72=" ")</formula>
    </cfRule>
    <cfRule type="expression" dxfId="2632" priority="2636">
      <formula>OR(AK$72="M",AK$72="MADI")</formula>
    </cfRule>
    <cfRule type="expression" dxfId="2631" priority="2637">
      <formula>OR(AK$72="D",AK$72="DIS")</formula>
    </cfRule>
    <cfRule type="expression" dxfId="2630" priority="2638">
      <formula>OR(AK$72="S",AK$72="STD")</formula>
    </cfRule>
  </conditionalFormatting>
  <conditionalFormatting sqref="AK73:AK90">
    <cfRule type="expression" dxfId="2629" priority="2630">
      <formula>OR(AK$72="IPI",AK$72="IP in")</formula>
    </cfRule>
  </conditionalFormatting>
  <conditionalFormatting sqref="AL73:AL90">
    <cfRule type="expression" dxfId="2628" priority="2629">
      <formula>OR(AK$72="IPI",AK$72="IP in")</formula>
    </cfRule>
  </conditionalFormatting>
  <conditionalFormatting sqref="AI79 AI81 AI83 AI85 AI87 AI89 AI73:AI77">
    <cfRule type="expression" dxfId="2627" priority="2614">
      <formula>(AI$72="FS")</formula>
    </cfRule>
    <cfRule type="expression" dxfId="2626" priority="2616">
      <formula>OR(AI$72="F",AI$72="Fiber")</formula>
    </cfRule>
    <cfRule type="expression" dxfId="2625" priority="2618">
      <formula>OR(AI$72="A",AI$72="AES")</formula>
    </cfRule>
    <cfRule type="expression" dxfId="2624" priority="2624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623" priority="2625">
      <formula>OR(AI$72="",AI$72=" ")</formula>
    </cfRule>
    <cfRule type="expression" dxfId="2622" priority="2626">
      <formula>OR(AI$72="M",AI$72="MADI")</formula>
    </cfRule>
    <cfRule type="expression" dxfId="2621" priority="2627">
      <formula>OR(AI$72="D",AI$72="DIS")</formula>
    </cfRule>
    <cfRule type="expression" dxfId="2620" priority="2628">
      <formula>OR(AI$72="S",AI$72="STD")</formula>
    </cfRule>
  </conditionalFormatting>
  <conditionalFormatting sqref="AJ79 AJ81 AJ83 AJ85 AJ87 AJ89 AJ73:AJ77">
    <cfRule type="expression" dxfId="2619" priority="2613">
      <formula>OR(AI$72="FS")</formula>
    </cfRule>
    <cfRule type="expression" dxfId="2618" priority="2615">
      <formula>OR(AI$72="F",AI$72="Fiber")</formula>
    </cfRule>
    <cfRule type="expression" dxfId="2617" priority="2617">
      <formula>OR(AI$72="A",AI$72="AES")</formula>
    </cfRule>
    <cfRule type="expression" dxfId="2616" priority="2619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615" priority="2620">
      <formula>OR(AI$72="",AI$72=" ")</formula>
    </cfRule>
    <cfRule type="expression" dxfId="2614" priority="2621">
      <formula>OR(AI$72="M",AI$72="MADI")</formula>
    </cfRule>
    <cfRule type="expression" dxfId="2613" priority="2622">
      <formula>OR(AI$72="D",AI$72="DIS")</formula>
    </cfRule>
    <cfRule type="expression" dxfId="2612" priority="2623">
      <formula>OR(AI$72="S",AI$72="STD")</formula>
    </cfRule>
  </conditionalFormatting>
  <conditionalFormatting sqref="AI78">
    <cfRule type="expression" dxfId="2611" priority="2598">
      <formula>(AI$72="FS")</formula>
    </cfRule>
    <cfRule type="expression" dxfId="2610" priority="2600">
      <formula>OR(AI$72="F",AI$72="Fiber")</formula>
    </cfRule>
    <cfRule type="expression" dxfId="2609" priority="2602">
      <formula>OR(AI$72="A",AI$72="AES")</formula>
    </cfRule>
    <cfRule type="expression" dxfId="2608" priority="2608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607" priority="2609">
      <formula>OR(AI$72="",AI$72=" ")</formula>
    </cfRule>
    <cfRule type="expression" dxfId="2606" priority="2610">
      <formula>OR(AI$72="M",AI$72="MADI")</formula>
    </cfRule>
    <cfRule type="expression" dxfId="2605" priority="2611">
      <formula>OR(AI$72="D",AI$72="DIS")</formula>
    </cfRule>
    <cfRule type="expression" dxfId="2604" priority="2612">
      <formula>OR(AI$72="S",AI$72="STD")</formula>
    </cfRule>
  </conditionalFormatting>
  <conditionalFormatting sqref="AJ78">
    <cfRule type="expression" dxfId="2603" priority="2597">
      <formula>OR(AI$72="FS")</formula>
    </cfRule>
    <cfRule type="expression" dxfId="2602" priority="2599">
      <formula>OR(AI$72="F",AI$72="Fiber")</formula>
    </cfRule>
    <cfRule type="expression" dxfId="2601" priority="2601">
      <formula>OR(AI$72="A",AI$72="AES")</formula>
    </cfRule>
    <cfRule type="expression" dxfId="2600" priority="2603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599" priority="2604">
      <formula>OR(AI$72="",AI$72=" ")</formula>
    </cfRule>
    <cfRule type="expression" dxfId="2598" priority="2605">
      <formula>OR(AI$72="M",AI$72="MADI")</formula>
    </cfRule>
    <cfRule type="expression" dxfId="2597" priority="2606">
      <formula>OR(AI$72="D",AI$72="DIS")</formula>
    </cfRule>
    <cfRule type="expression" dxfId="2596" priority="2607">
      <formula>OR(AI$72="S",AI$72="STD")</formula>
    </cfRule>
  </conditionalFormatting>
  <conditionalFormatting sqref="AI80">
    <cfRule type="expression" dxfId="2595" priority="2582">
      <formula>(AI$72="FS")</formula>
    </cfRule>
    <cfRule type="expression" dxfId="2594" priority="2584">
      <formula>OR(AI$72="F",AI$72="Fiber")</formula>
    </cfRule>
    <cfRule type="expression" dxfId="2593" priority="2586">
      <formula>OR(AI$72="A",AI$72="AES")</formula>
    </cfRule>
    <cfRule type="expression" dxfId="2592" priority="2592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591" priority="2593">
      <formula>OR(AI$72="",AI$72=" ")</formula>
    </cfRule>
    <cfRule type="expression" dxfId="2590" priority="2594">
      <formula>OR(AI$72="M",AI$72="MADI")</formula>
    </cfRule>
    <cfRule type="expression" dxfId="2589" priority="2595">
      <formula>OR(AI$72="D",AI$72="DIS")</formula>
    </cfRule>
    <cfRule type="expression" dxfId="2588" priority="2596">
      <formula>OR(AI$72="S",AI$72="STD")</formula>
    </cfRule>
  </conditionalFormatting>
  <conditionalFormatting sqref="AJ80">
    <cfRule type="expression" dxfId="2587" priority="2581">
      <formula>OR(AI$72="FS")</formula>
    </cfRule>
    <cfRule type="expression" dxfId="2586" priority="2583">
      <formula>OR(AI$72="F",AI$72="Fiber")</formula>
    </cfRule>
    <cfRule type="expression" dxfId="2585" priority="2585">
      <formula>OR(AI$72="A",AI$72="AES")</formula>
    </cfRule>
    <cfRule type="expression" dxfId="2584" priority="2587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583" priority="2588">
      <formula>OR(AI$72="",AI$72=" ")</formula>
    </cfRule>
    <cfRule type="expression" dxfId="2582" priority="2589">
      <formula>OR(AI$72="M",AI$72="MADI")</formula>
    </cfRule>
    <cfRule type="expression" dxfId="2581" priority="2590">
      <formula>OR(AI$72="D",AI$72="DIS")</formula>
    </cfRule>
    <cfRule type="expression" dxfId="2580" priority="2591">
      <formula>OR(AI$72="S",AI$72="STD")</formula>
    </cfRule>
  </conditionalFormatting>
  <conditionalFormatting sqref="AI82">
    <cfRule type="expression" dxfId="2579" priority="2566">
      <formula>(AI$72="FS")</formula>
    </cfRule>
    <cfRule type="expression" dxfId="2578" priority="2568">
      <formula>OR(AI$72="F",AI$72="Fiber")</formula>
    </cfRule>
    <cfRule type="expression" dxfId="2577" priority="2570">
      <formula>OR(AI$72="A",AI$72="AES")</formula>
    </cfRule>
    <cfRule type="expression" dxfId="2576" priority="2576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575" priority="2577">
      <formula>OR(AI$72="",AI$72=" ")</formula>
    </cfRule>
    <cfRule type="expression" dxfId="2574" priority="2578">
      <formula>OR(AI$72="M",AI$72="MADI")</formula>
    </cfRule>
    <cfRule type="expression" dxfId="2573" priority="2579">
      <formula>OR(AI$72="D",AI$72="DIS")</formula>
    </cfRule>
    <cfRule type="expression" dxfId="2572" priority="2580">
      <formula>OR(AI$72="S",AI$72="STD")</formula>
    </cfRule>
  </conditionalFormatting>
  <conditionalFormatting sqref="AJ82">
    <cfRule type="expression" dxfId="2571" priority="2565">
      <formula>OR(AI$72="FS")</formula>
    </cfRule>
    <cfRule type="expression" dxfId="2570" priority="2567">
      <formula>OR(AI$72="F",AI$72="Fiber")</formula>
    </cfRule>
    <cfRule type="expression" dxfId="2569" priority="2569">
      <formula>OR(AI$72="A",AI$72="AES")</formula>
    </cfRule>
    <cfRule type="expression" dxfId="2568" priority="2571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567" priority="2572">
      <formula>OR(AI$72="",AI$72=" ")</formula>
    </cfRule>
    <cfRule type="expression" dxfId="2566" priority="2573">
      <formula>OR(AI$72="M",AI$72="MADI")</formula>
    </cfRule>
    <cfRule type="expression" dxfId="2565" priority="2574">
      <formula>OR(AI$72="D",AI$72="DIS")</formula>
    </cfRule>
    <cfRule type="expression" dxfId="2564" priority="2575">
      <formula>OR(AI$72="S",AI$72="STD")</formula>
    </cfRule>
  </conditionalFormatting>
  <conditionalFormatting sqref="AI84">
    <cfRule type="expression" dxfId="2563" priority="2550">
      <formula>(AI$72="FS")</formula>
    </cfRule>
    <cfRule type="expression" dxfId="2562" priority="2552">
      <formula>OR(AI$72="F",AI$72="Fiber")</formula>
    </cfRule>
    <cfRule type="expression" dxfId="2561" priority="2554">
      <formula>OR(AI$72="A",AI$72="AES")</formula>
    </cfRule>
    <cfRule type="expression" dxfId="2560" priority="2560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559" priority="2561">
      <formula>OR(AI$72="",AI$72=" ")</formula>
    </cfRule>
    <cfRule type="expression" dxfId="2558" priority="2562">
      <formula>OR(AI$72="M",AI$72="MADI")</formula>
    </cfRule>
    <cfRule type="expression" dxfId="2557" priority="2563">
      <formula>OR(AI$72="D",AI$72="DIS")</formula>
    </cfRule>
    <cfRule type="expression" dxfId="2556" priority="2564">
      <formula>OR(AI$72="S",AI$72="STD")</formula>
    </cfRule>
  </conditionalFormatting>
  <conditionalFormatting sqref="AJ84">
    <cfRule type="expression" dxfId="2555" priority="2549">
      <formula>OR(AI$72="FS")</formula>
    </cfRule>
    <cfRule type="expression" dxfId="2554" priority="2551">
      <formula>OR(AI$72="F",AI$72="Fiber")</formula>
    </cfRule>
    <cfRule type="expression" dxfId="2553" priority="2553">
      <formula>OR(AI$72="A",AI$72="AES")</formula>
    </cfRule>
    <cfRule type="expression" dxfId="2552" priority="2555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551" priority="2556">
      <formula>OR(AI$72="",AI$72=" ")</formula>
    </cfRule>
    <cfRule type="expression" dxfId="2550" priority="2557">
      <formula>OR(AI$72="M",AI$72="MADI")</formula>
    </cfRule>
    <cfRule type="expression" dxfId="2549" priority="2558">
      <formula>OR(AI$72="D",AI$72="DIS")</formula>
    </cfRule>
    <cfRule type="expression" dxfId="2548" priority="2559">
      <formula>OR(AI$72="S",AI$72="STD")</formula>
    </cfRule>
  </conditionalFormatting>
  <conditionalFormatting sqref="AI86">
    <cfRule type="expression" dxfId="2547" priority="2534">
      <formula>(AI$72="FS")</formula>
    </cfRule>
    <cfRule type="expression" dxfId="2546" priority="2536">
      <formula>OR(AI$72="F",AI$72="Fiber")</formula>
    </cfRule>
    <cfRule type="expression" dxfId="2545" priority="2538">
      <formula>OR(AI$72="A",AI$72="AES")</formula>
    </cfRule>
    <cfRule type="expression" dxfId="2544" priority="2544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543" priority="2545">
      <formula>OR(AI$72="",AI$72=" ")</formula>
    </cfRule>
    <cfRule type="expression" dxfId="2542" priority="2546">
      <formula>OR(AI$72="M",AI$72="MADI")</formula>
    </cfRule>
    <cfRule type="expression" dxfId="2541" priority="2547">
      <formula>OR(AI$72="D",AI$72="DIS")</formula>
    </cfRule>
    <cfRule type="expression" dxfId="2540" priority="2548">
      <formula>OR(AI$72="S",AI$72="STD")</formula>
    </cfRule>
  </conditionalFormatting>
  <conditionalFormatting sqref="AJ86">
    <cfRule type="expression" dxfId="2539" priority="2533">
      <formula>OR(AI$72="FS")</formula>
    </cfRule>
    <cfRule type="expression" dxfId="2538" priority="2535">
      <formula>OR(AI$72="F",AI$72="Fiber")</formula>
    </cfRule>
    <cfRule type="expression" dxfId="2537" priority="2537">
      <formula>OR(AI$72="A",AI$72="AES")</formula>
    </cfRule>
    <cfRule type="expression" dxfId="2536" priority="2539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535" priority="2540">
      <formula>OR(AI$72="",AI$72=" ")</formula>
    </cfRule>
    <cfRule type="expression" dxfId="2534" priority="2541">
      <formula>OR(AI$72="M",AI$72="MADI")</formula>
    </cfRule>
    <cfRule type="expression" dxfId="2533" priority="2542">
      <formula>OR(AI$72="D",AI$72="DIS")</formula>
    </cfRule>
    <cfRule type="expression" dxfId="2532" priority="2543">
      <formula>OR(AI$72="S",AI$72="STD")</formula>
    </cfRule>
  </conditionalFormatting>
  <conditionalFormatting sqref="AI88">
    <cfRule type="expression" dxfId="2531" priority="2518">
      <formula>(AI$72="FS")</formula>
    </cfRule>
    <cfRule type="expression" dxfId="2530" priority="2520">
      <formula>OR(AI$72="F",AI$72="Fiber")</formula>
    </cfRule>
    <cfRule type="expression" dxfId="2529" priority="2522">
      <formula>OR(AI$72="A",AI$72="AES")</formula>
    </cfRule>
    <cfRule type="expression" dxfId="2528" priority="2528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527" priority="2529">
      <formula>OR(AI$72="",AI$72=" ")</formula>
    </cfRule>
    <cfRule type="expression" dxfId="2526" priority="2530">
      <formula>OR(AI$72="M",AI$72="MADI")</formula>
    </cfRule>
    <cfRule type="expression" dxfId="2525" priority="2531">
      <formula>OR(AI$72="D",AI$72="DIS")</formula>
    </cfRule>
    <cfRule type="expression" dxfId="2524" priority="2532">
      <formula>OR(AI$72="S",AI$72="STD")</formula>
    </cfRule>
  </conditionalFormatting>
  <conditionalFormatting sqref="AJ88">
    <cfRule type="expression" dxfId="2523" priority="2517">
      <formula>OR(AI$72="FS")</formula>
    </cfRule>
    <cfRule type="expression" dxfId="2522" priority="2519">
      <formula>OR(AI$72="F",AI$72="Fiber")</formula>
    </cfRule>
    <cfRule type="expression" dxfId="2521" priority="2521">
      <formula>OR(AI$72="A",AI$72="AES")</formula>
    </cfRule>
    <cfRule type="expression" dxfId="2520" priority="2523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519" priority="2524">
      <formula>OR(AI$72="",AI$72=" ")</formula>
    </cfRule>
    <cfRule type="expression" dxfId="2518" priority="2525">
      <formula>OR(AI$72="M",AI$72="MADI")</formula>
    </cfRule>
    <cfRule type="expression" dxfId="2517" priority="2526">
      <formula>OR(AI$72="D",AI$72="DIS")</formula>
    </cfRule>
    <cfRule type="expression" dxfId="2516" priority="2527">
      <formula>OR(AI$72="S",AI$72="STD")</formula>
    </cfRule>
  </conditionalFormatting>
  <conditionalFormatting sqref="AI90">
    <cfRule type="expression" dxfId="2515" priority="2502">
      <formula>(AI$72="FS")</formula>
    </cfRule>
    <cfRule type="expression" dxfId="2514" priority="2504">
      <formula>OR(AI$72="F",AI$72="Fiber")</formula>
    </cfRule>
    <cfRule type="expression" dxfId="2513" priority="2506">
      <formula>OR(AI$72="A",AI$72="AES")</formula>
    </cfRule>
    <cfRule type="expression" dxfId="2512" priority="2512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511" priority="2513">
      <formula>OR(AI$72="",AI$72=" ")</formula>
    </cfRule>
    <cfRule type="expression" dxfId="2510" priority="2514">
      <formula>OR(AI$72="M",AI$72="MADI")</formula>
    </cfRule>
    <cfRule type="expression" dxfId="2509" priority="2515">
      <formula>OR(AI$72="D",AI$72="DIS")</formula>
    </cfRule>
    <cfRule type="expression" dxfId="2508" priority="2516">
      <formula>OR(AI$72="S",AI$72="STD")</formula>
    </cfRule>
  </conditionalFormatting>
  <conditionalFormatting sqref="AJ90">
    <cfRule type="expression" dxfId="2507" priority="2501">
      <formula>OR(AI$72="FS")</formula>
    </cfRule>
    <cfRule type="expression" dxfId="2506" priority="2503">
      <formula>OR(AI$72="F",AI$72="Fiber")</formula>
    </cfRule>
    <cfRule type="expression" dxfId="2505" priority="2505">
      <formula>OR(AI$72="A",AI$72="AES")</formula>
    </cfRule>
    <cfRule type="expression" dxfId="2504" priority="2507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503" priority="2508">
      <formula>OR(AI$72="",AI$72=" ")</formula>
    </cfRule>
    <cfRule type="expression" dxfId="2502" priority="2509">
      <formula>OR(AI$72="M",AI$72="MADI")</formula>
    </cfRule>
    <cfRule type="expression" dxfId="2501" priority="2510">
      <formula>OR(AI$72="D",AI$72="DIS")</formula>
    </cfRule>
    <cfRule type="expression" dxfId="2500" priority="2511">
      <formula>OR(AI$72="S",AI$72="STD")</formula>
    </cfRule>
  </conditionalFormatting>
  <conditionalFormatting sqref="AI90 AI88 AI86 AI84 AI82 AI80 AI78">
    <cfRule type="expression" dxfId="2499" priority="2493">
      <formula>(AI$72="FS")</formula>
    </cfRule>
    <cfRule type="expression" dxfId="2498" priority="2494">
      <formula>OR(AI$72="F",AI$72="Fiber")</formula>
    </cfRule>
    <cfRule type="expression" dxfId="2497" priority="2495">
      <formula>OR(AI$72="A",AI$72="AES")</formula>
    </cfRule>
    <cfRule type="expression" dxfId="2496" priority="2496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495" priority="2497">
      <formula>OR(AI$72="",AI$72=" ")</formula>
    </cfRule>
    <cfRule type="expression" dxfId="2494" priority="2498">
      <formula>OR(AI$72="M",AI$72="MADI")</formula>
    </cfRule>
    <cfRule type="expression" dxfId="2493" priority="2499">
      <formula>OR(AI$72="D",AI$72="DIS")</formula>
    </cfRule>
    <cfRule type="expression" dxfId="2492" priority="2500">
      <formula>OR(AI$72="S",AI$72="STD")</formula>
    </cfRule>
  </conditionalFormatting>
  <conditionalFormatting sqref="AJ90 AJ88 AJ86 AJ84 AJ82 AJ80 AJ78">
    <cfRule type="expression" dxfId="2491" priority="2485">
      <formula>OR(AI$72="FS")</formula>
    </cfRule>
    <cfRule type="expression" dxfId="2490" priority="2486">
      <formula>OR(AI$72="F",AI$72="Fiber")</formula>
    </cfRule>
    <cfRule type="expression" dxfId="2489" priority="2487">
      <formula>OR(AI$72="A",AI$72="AES")</formula>
    </cfRule>
    <cfRule type="expression" dxfId="2488" priority="2488">
      <formula>AND(AI$72&lt;&gt;"FS",AI$72&lt;&gt;"F",AI$72&lt;&gt;"Fiber",AI$72&lt;&gt;"S",AI$72&lt;&gt;"STD",AI$72&lt;&gt;"A",AI$72&lt;&gt;"AES",AI$72&lt;&gt;"D",AI$72&lt;&gt;"DIS",AI$72&lt;&gt;"M",AI$72&lt;&gt;"MADI",AI$72&lt;&gt;"",AI$72&lt;&gt;" ")</formula>
    </cfRule>
    <cfRule type="expression" dxfId="2487" priority="2489">
      <formula>OR(AI$72="",AI$72=" ")</formula>
    </cfRule>
    <cfRule type="expression" dxfId="2486" priority="2490">
      <formula>OR(AI$72="M",AI$72="MADI")</formula>
    </cfRule>
    <cfRule type="expression" dxfId="2485" priority="2491">
      <formula>OR(AI$72="D",AI$72="DIS")</formula>
    </cfRule>
    <cfRule type="expression" dxfId="2484" priority="2492">
      <formula>OR(AI$72="S",AI$72="STD")</formula>
    </cfRule>
  </conditionalFormatting>
  <conditionalFormatting sqref="AI73:AI90">
    <cfRule type="expression" dxfId="2483" priority="2484">
      <formula>OR(AI$72="IPI",AI$72="IP in")</formula>
    </cfRule>
  </conditionalFormatting>
  <conditionalFormatting sqref="AJ73:AJ90">
    <cfRule type="expression" dxfId="2482" priority="2483">
      <formula>OR(AI$72="IPI",AI$72="IP in")</formula>
    </cfRule>
  </conditionalFormatting>
  <conditionalFormatting sqref="AG79 AG81 AG83 AG85 AG87 AG89 AG73:AG77">
    <cfRule type="expression" dxfId="2481" priority="2468">
      <formula>(AG$72="FS")</formula>
    </cfRule>
    <cfRule type="expression" dxfId="2480" priority="2470">
      <formula>OR(AG$72="F",AG$72="Fiber")</formula>
    </cfRule>
    <cfRule type="expression" dxfId="2479" priority="2472">
      <formula>OR(AG$72="A",AG$72="AES")</formula>
    </cfRule>
    <cfRule type="expression" dxfId="2478" priority="2478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477" priority="2479">
      <formula>OR(AG$72="",AG$72=" ")</formula>
    </cfRule>
    <cfRule type="expression" dxfId="2476" priority="2480">
      <formula>OR(AG$72="M",AG$72="MADI")</formula>
    </cfRule>
    <cfRule type="expression" dxfId="2475" priority="2481">
      <formula>OR(AG$72="D",AG$72="DIS")</formula>
    </cfRule>
    <cfRule type="expression" dxfId="2474" priority="2482">
      <formula>OR(AG$72="S",AG$72="STD")</formula>
    </cfRule>
  </conditionalFormatting>
  <conditionalFormatting sqref="AH79 AH81 AH83 AH85 AH87 AH89 AH73:AH77">
    <cfRule type="expression" dxfId="2473" priority="2467">
      <formula>OR(AG$72="FS")</formula>
    </cfRule>
    <cfRule type="expression" dxfId="2472" priority="2469">
      <formula>OR(AG$72="F",AG$72="Fiber")</formula>
    </cfRule>
    <cfRule type="expression" dxfId="2471" priority="2471">
      <formula>OR(AG$72="A",AG$72="AES")</formula>
    </cfRule>
    <cfRule type="expression" dxfId="2470" priority="2473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469" priority="2474">
      <formula>OR(AG$72="",AG$72=" ")</formula>
    </cfRule>
    <cfRule type="expression" dxfId="2468" priority="2475">
      <formula>OR(AG$72="M",AG$72="MADI")</formula>
    </cfRule>
    <cfRule type="expression" dxfId="2467" priority="2476">
      <formula>OR(AG$72="D",AG$72="DIS")</formula>
    </cfRule>
    <cfRule type="expression" dxfId="2466" priority="2477">
      <formula>OR(AG$72="S",AG$72="STD")</formula>
    </cfRule>
  </conditionalFormatting>
  <conditionalFormatting sqref="AG78">
    <cfRule type="expression" dxfId="2465" priority="2452">
      <formula>(AG$72="FS")</formula>
    </cfRule>
    <cfRule type="expression" dxfId="2464" priority="2454">
      <formula>OR(AG$72="F",AG$72="Fiber")</formula>
    </cfRule>
    <cfRule type="expression" dxfId="2463" priority="2456">
      <formula>OR(AG$72="A",AG$72="AES")</formula>
    </cfRule>
    <cfRule type="expression" dxfId="2462" priority="2462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461" priority="2463">
      <formula>OR(AG$72="",AG$72=" ")</formula>
    </cfRule>
    <cfRule type="expression" dxfId="2460" priority="2464">
      <formula>OR(AG$72="M",AG$72="MADI")</formula>
    </cfRule>
    <cfRule type="expression" dxfId="2459" priority="2465">
      <formula>OR(AG$72="D",AG$72="DIS")</formula>
    </cfRule>
    <cfRule type="expression" dxfId="2458" priority="2466">
      <formula>OR(AG$72="S",AG$72="STD")</formula>
    </cfRule>
  </conditionalFormatting>
  <conditionalFormatting sqref="AH78">
    <cfRule type="expression" dxfId="2457" priority="2451">
      <formula>OR(AG$72="FS")</formula>
    </cfRule>
    <cfRule type="expression" dxfId="2456" priority="2453">
      <formula>OR(AG$72="F",AG$72="Fiber")</formula>
    </cfRule>
    <cfRule type="expression" dxfId="2455" priority="2455">
      <formula>OR(AG$72="A",AG$72="AES")</formula>
    </cfRule>
    <cfRule type="expression" dxfId="2454" priority="2457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453" priority="2458">
      <formula>OR(AG$72="",AG$72=" ")</formula>
    </cfRule>
    <cfRule type="expression" dxfId="2452" priority="2459">
      <formula>OR(AG$72="M",AG$72="MADI")</formula>
    </cfRule>
    <cfRule type="expression" dxfId="2451" priority="2460">
      <formula>OR(AG$72="D",AG$72="DIS")</formula>
    </cfRule>
    <cfRule type="expression" dxfId="2450" priority="2461">
      <formula>OR(AG$72="S",AG$72="STD")</formula>
    </cfRule>
  </conditionalFormatting>
  <conditionalFormatting sqref="AG80">
    <cfRule type="expression" dxfId="2449" priority="2436">
      <formula>(AG$72="FS")</formula>
    </cfRule>
    <cfRule type="expression" dxfId="2448" priority="2438">
      <formula>OR(AG$72="F",AG$72="Fiber")</formula>
    </cfRule>
    <cfRule type="expression" dxfId="2447" priority="2440">
      <formula>OR(AG$72="A",AG$72="AES")</formula>
    </cfRule>
    <cfRule type="expression" dxfId="2446" priority="2446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445" priority="2447">
      <formula>OR(AG$72="",AG$72=" ")</formula>
    </cfRule>
    <cfRule type="expression" dxfId="2444" priority="2448">
      <formula>OR(AG$72="M",AG$72="MADI")</formula>
    </cfRule>
    <cfRule type="expression" dxfId="2443" priority="2449">
      <formula>OR(AG$72="D",AG$72="DIS")</formula>
    </cfRule>
    <cfRule type="expression" dxfId="2442" priority="2450">
      <formula>OR(AG$72="S",AG$72="STD")</formula>
    </cfRule>
  </conditionalFormatting>
  <conditionalFormatting sqref="AH80">
    <cfRule type="expression" dxfId="2441" priority="2435">
      <formula>OR(AG$72="FS")</formula>
    </cfRule>
    <cfRule type="expression" dxfId="2440" priority="2437">
      <formula>OR(AG$72="F",AG$72="Fiber")</formula>
    </cfRule>
    <cfRule type="expression" dxfId="2439" priority="2439">
      <formula>OR(AG$72="A",AG$72="AES")</formula>
    </cfRule>
    <cfRule type="expression" dxfId="2438" priority="2441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437" priority="2442">
      <formula>OR(AG$72="",AG$72=" ")</formula>
    </cfRule>
    <cfRule type="expression" dxfId="2436" priority="2443">
      <formula>OR(AG$72="M",AG$72="MADI")</formula>
    </cfRule>
    <cfRule type="expression" dxfId="2435" priority="2444">
      <formula>OR(AG$72="D",AG$72="DIS")</formula>
    </cfRule>
    <cfRule type="expression" dxfId="2434" priority="2445">
      <formula>OR(AG$72="S",AG$72="STD")</formula>
    </cfRule>
  </conditionalFormatting>
  <conditionalFormatting sqref="AG82">
    <cfRule type="expression" dxfId="2433" priority="2420">
      <formula>(AG$72="FS")</formula>
    </cfRule>
    <cfRule type="expression" dxfId="2432" priority="2422">
      <formula>OR(AG$72="F",AG$72="Fiber")</formula>
    </cfRule>
    <cfRule type="expression" dxfId="2431" priority="2424">
      <formula>OR(AG$72="A",AG$72="AES")</formula>
    </cfRule>
    <cfRule type="expression" dxfId="2430" priority="2430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429" priority="2431">
      <formula>OR(AG$72="",AG$72=" ")</formula>
    </cfRule>
    <cfRule type="expression" dxfId="2428" priority="2432">
      <formula>OR(AG$72="M",AG$72="MADI")</formula>
    </cfRule>
    <cfRule type="expression" dxfId="2427" priority="2433">
      <formula>OR(AG$72="D",AG$72="DIS")</formula>
    </cfRule>
    <cfRule type="expression" dxfId="2426" priority="2434">
      <formula>OR(AG$72="S",AG$72="STD")</formula>
    </cfRule>
  </conditionalFormatting>
  <conditionalFormatting sqref="AH82">
    <cfRule type="expression" dxfId="2425" priority="2419">
      <formula>OR(AG$72="FS")</formula>
    </cfRule>
    <cfRule type="expression" dxfId="2424" priority="2421">
      <formula>OR(AG$72="F",AG$72="Fiber")</formula>
    </cfRule>
    <cfRule type="expression" dxfId="2423" priority="2423">
      <formula>OR(AG$72="A",AG$72="AES")</formula>
    </cfRule>
    <cfRule type="expression" dxfId="2422" priority="2425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421" priority="2426">
      <formula>OR(AG$72="",AG$72=" ")</formula>
    </cfRule>
    <cfRule type="expression" dxfId="2420" priority="2427">
      <formula>OR(AG$72="M",AG$72="MADI")</formula>
    </cfRule>
    <cfRule type="expression" dxfId="2419" priority="2428">
      <formula>OR(AG$72="D",AG$72="DIS")</formula>
    </cfRule>
    <cfRule type="expression" dxfId="2418" priority="2429">
      <formula>OR(AG$72="S",AG$72="STD")</formula>
    </cfRule>
  </conditionalFormatting>
  <conditionalFormatting sqref="AG84">
    <cfRule type="expression" dxfId="2417" priority="2404">
      <formula>(AG$72="FS")</formula>
    </cfRule>
    <cfRule type="expression" dxfId="2416" priority="2406">
      <formula>OR(AG$72="F",AG$72="Fiber")</formula>
    </cfRule>
    <cfRule type="expression" dxfId="2415" priority="2408">
      <formula>OR(AG$72="A",AG$72="AES")</formula>
    </cfRule>
    <cfRule type="expression" dxfId="2414" priority="2414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413" priority="2415">
      <formula>OR(AG$72="",AG$72=" ")</formula>
    </cfRule>
    <cfRule type="expression" dxfId="2412" priority="2416">
      <formula>OR(AG$72="M",AG$72="MADI")</formula>
    </cfRule>
    <cfRule type="expression" dxfId="2411" priority="2417">
      <formula>OR(AG$72="D",AG$72="DIS")</formula>
    </cfRule>
    <cfRule type="expression" dxfId="2410" priority="2418">
      <formula>OR(AG$72="S",AG$72="STD")</formula>
    </cfRule>
  </conditionalFormatting>
  <conditionalFormatting sqref="AH84">
    <cfRule type="expression" dxfId="2409" priority="2403">
      <formula>OR(AG$72="FS")</formula>
    </cfRule>
    <cfRule type="expression" dxfId="2408" priority="2405">
      <formula>OR(AG$72="F",AG$72="Fiber")</formula>
    </cfRule>
    <cfRule type="expression" dxfId="2407" priority="2407">
      <formula>OR(AG$72="A",AG$72="AES")</formula>
    </cfRule>
    <cfRule type="expression" dxfId="2406" priority="2409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405" priority="2410">
      <formula>OR(AG$72="",AG$72=" ")</formula>
    </cfRule>
    <cfRule type="expression" dxfId="2404" priority="2411">
      <formula>OR(AG$72="M",AG$72="MADI")</formula>
    </cfRule>
    <cfRule type="expression" dxfId="2403" priority="2412">
      <formula>OR(AG$72="D",AG$72="DIS")</formula>
    </cfRule>
    <cfRule type="expression" dxfId="2402" priority="2413">
      <formula>OR(AG$72="S",AG$72="STD")</formula>
    </cfRule>
  </conditionalFormatting>
  <conditionalFormatting sqref="AG86">
    <cfRule type="expression" dxfId="2401" priority="2388">
      <formula>(AG$72="FS")</formula>
    </cfRule>
    <cfRule type="expression" dxfId="2400" priority="2390">
      <formula>OR(AG$72="F",AG$72="Fiber")</formula>
    </cfRule>
    <cfRule type="expression" dxfId="2399" priority="2392">
      <formula>OR(AG$72="A",AG$72="AES")</formula>
    </cfRule>
    <cfRule type="expression" dxfId="2398" priority="2398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397" priority="2399">
      <formula>OR(AG$72="",AG$72=" ")</formula>
    </cfRule>
    <cfRule type="expression" dxfId="2396" priority="2400">
      <formula>OR(AG$72="M",AG$72="MADI")</formula>
    </cfRule>
    <cfRule type="expression" dxfId="2395" priority="2401">
      <formula>OR(AG$72="D",AG$72="DIS")</formula>
    </cfRule>
    <cfRule type="expression" dxfId="2394" priority="2402">
      <formula>OR(AG$72="S",AG$72="STD")</formula>
    </cfRule>
  </conditionalFormatting>
  <conditionalFormatting sqref="AH86">
    <cfRule type="expression" dxfId="2393" priority="2387">
      <formula>OR(AG$72="FS")</formula>
    </cfRule>
    <cfRule type="expression" dxfId="2392" priority="2389">
      <formula>OR(AG$72="F",AG$72="Fiber")</formula>
    </cfRule>
    <cfRule type="expression" dxfId="2391" priority="2391">
      <formula>OR(AG$72="A",AG$72="AES")</formula>
    </cfRule>
    <cfRule type="expression" dxfId="2390" priority="2393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389" priority="2394">
      <formula>OR(AG$72="",AG$72=" ")</formula>
    </cfRule>
    <cfRule type="expression" dxfId="2388" priority="2395">
      <formula>OR(AG$72="M",AG$72="MADI")</formula>
    </cfRule>
    <cfRule type="expression" dxfId="2387" priority="2396">
      <formula>OR(AG$72="D",AG$72="DIS")</formula>
    </cfRule>
    <cfRule type="expression" dxfId="2386" priority="2397">
      <formula>OR(AG$72="S",AG$72="STD")</formula>
    </cfRule>
  </conditionalFormatting>
  <conditionalFormatting sqref="AG88">
    <cfRule type="expression" dxfId="2385" priority="2372">
      <formula>(AG$72="FS")</formula>
    </cfRule>
    <cfRule type="expression" dxfId="2384" priority="2374">
      <formula>OR(AG$72="F",AG$72="Fiber")</formula>
    </cfRule>
    <cfRule type="expression" dxfId="2383" priority="2376">
      <formula>OR(AG$72="A",AG$72="AES")</formula>
    </cfRule>
    <cfRule type="expression" dxfId="2382" priority="2382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381" priority="2383">
      <formula>OR(AG$72="",AG$72=" ")</formula>
    </cfRule>
    <cfRule type="expression" dxfId="2380" priority="2384">
      <formula>OR(AG$72="M",AG$72="MADI")</formula>
    </cfRule>
    <cfRule type="expression" dxfId="2379" priority="2385">
      <formula>OR(AG$72="D",AG$72="DIS")</formula>
    </cfRule>
    <cfRule type="expression" dxfId="2378" priority="2386">
      <formula>OR(AG$72="S",AG$72="STD")</formula>
    </cfRule>
  </conditionalFormatting>
  <conditionalFormatting sqref="AH88">
    <cfRule type="expression" dxfId="2377" priority="2371">
      <formula>OR(AG$72="FS")</formula>
    </cfRule>
    <cfRule type="expression" dxfId="2376" priority="2373">
      <formula>OR(AG$72="F",AG$72="Fiber")</formula>
    </cfRule>
    <cfRule type="expression" dxfId="2375" priority="2375">
      <formula>OR(AG$72="A",AG$72="AES")</formula>
    </cfRule>
    <cfRule type="expression" dxfId="2374" priority="2377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373" priority="2378">
      <formula>OR(AG$72="",AG$72=" ")</formula>
    </cfRule>
    <cfRule type="expression" dxfId="2372" priority="2379">
      <formula>OR(AG$72="M",AG$72="MADI")</formula>
    </cfRule>
    <cfRule type="expression" dxfId="2371" priority="2380">
      <formula>OR(AG$72="D",AG$72="DIS")</formula>
    </cfRule>
    <cfRule type="expression" dxfId="2370" priority="2381">
      <formula>OR(AG$72="S",AG$72="STD")</formula>
    </cfRule>
  </conditionalFormatting>
  <conditionalFormatting sqref="AG90">
    <cfRule type="expression" dxfId="2369" priority="2356">
      <formula>(AG$72="FS")</formula>
    </cfRule>
    <cfRule type="expression" dxfId="2368" priority="2358">
      <formula>OR(AG$72="F",AG$72="Fiber")</formula>
    </cfRule>
    <cfRule type="expression" dxfId="2367" priority="2360">
      <formula>OR(AG$72="A",AG$72="AES")</formula>
    </cfRule>
    <cfRule type="expression" dxfId="2366" priority="2366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365" priority="2367">
      <formula>OR(AG$72="",AG$72=" ")</formula>
    </cfRule>
    <cfRule type="expression" dxfId="2364" priority="2368">
      <formula>OR(AG$72="M",AG$72="MADI")</formula>
    </cfRule>
    <cfRule type="expression" dxfId="2363" priority="2369">
      <formula>OR(AG$72="D",AG$72="DIS")</formula>
    </cfRule>
    <cfRule type="expression" dxfId="2362" priority="2370">
      <formula>OR(AG$72="S",AG$72="STD")</formula>
    </cfRule>
  </conditionalFormatting>
  <conditionalFormatting sqref="AH90">
    <cfRule type="expression" dxfId="2361" priority="2355">
      <formula>OR(AG$72="FS")</formula>
    </cfRule>
    <cfRule type="expression" dxfId="2360" priority="2357">
      <formula>OR(AG$72="F",AG$72="Fiber")</formula>
    </cfRule>
    <cfRule type="expression" dxfId="2359" priority="2359">
      <formula>OR(AG$72="A",AG$72="AES")</formula>
    </cfRule>
    <cfRule type="expression" dxfId="2358" priority="2361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357" priority="2362">
      <formula>OR(AG$72="",AG$72=" ")</formula>
    </cfRule>
    <cfRule type="expression" dxfId="2356" priority="2363">
      <formula>OR(AG$72="M",AG$72="MADI")</formula>
    </cfRule>
    <cfRule type="expression" dxfId="2355" priority="2364">
      <formula>OR(AG$72="D",AG$72="DIS")</formula>
    </cfRule>
    <cfRule type="expression" dxfId="2354" priority="2365">
      <formula>OR(AG$72="S",AG$72="STD")</formula>
    </cfRule>
  </conditionalFormatting>
  <conditionalFormatting sqref="AG90 AG88 AG86 AG84 AG82 AG80 AG78">
    <cfRule type="expression" dxfId="2353" priority="2347">
      <formula>(AG$72="FS")</formula>
    </cfRule>
    <cfRule type="expression" dxfId="2352" priority="2348">
      <formula>OR(AG$72="F",AG$72="Fiber")</formula>
    </cfRule>
    <cfRule type="expression" dxfId="2351" priority="2349">
      <formula>OR(AG$72="A",AG$72="AES")</formula>
    </cfRule>
    <cfRule type="expression" dxfId="2350" priority="2350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349" priority="2351">
      <formula>OR(AG$72="",AG$72=" ")</formula>
    </cfRule>
    <cfRule type="expression" dxfId="2348" priority="2352">
      <formula>OR(AG$72="M",AG$72="MADI")</formula>
    </cfRule>
    <cfRule type="expression" dxfId="2347" priority="2353">
      <formula>OR(AG$72="D",AG$72="DIS")</formula>
    </cfRule>
    <cfRule type="expression" dxfId="2346" priority="2354">
      <formula>OR(AG$72="S",AG$72="STD")</formula>
    </cfRule>
  </conditionalFormatting>
  <conditionalFormatting sqref="AH90 AH88 AH86 AH84 AH82 AH80 AH78">
    <cfRule type="expression" dxfId="2345" priority="2339">
      <formula>OR(AG$72="FS")</formula>
    </cfRule>
    <cfRule type="expression" dxfId="2344" priority="2340">
      <formula>OR(AG$72="F",AG$72="Fiber")</formula>
    </cfRule>
    <cfRule type="expression" dxfId="2343" priority="2341">
      <formula>OR(AG$72="A",AG$72="AES")</formula>
    </cfRule>
    <cfRule type="expression" dxfId="2342" priority="2342">
      <formula>AND(AG$72&lt;&gt;"FS",AG$72&lt;&gt;"F",AG$72&lt;&gt;"Fiber",AG$72&lt;&gt;"S",AG$72&lt;&gt;"STD",AG$72&lt;&gt;"A",AG$72&lt;&gt;"AES",AG$72&lt;&gt;"D",AG$72&lt;&gt;"DIS",AG$72&lt;&gt;"M",AG$72&lt;&gt;"MADI",AG$72&lt;&gt;"",AG$72&lt;&gt;" ")</formula>
    </cfRule>
    <cfRule type="expression" dxfId="2341" priority="2343">
      <formula>OR(AG$72="",AG$72=" ")</formula>
    </cfRule>
    <cfRule type="expression" dxfId="2340" priority="2344">
      <formula>OR(AG$72="M",AG$72="MADI")</formula>
    </cfRule>
    <cfRule type="expression" dxfId="2339" priority="2345">
      <formula>OR(AG$72="D",AG$72="DIS")</formula>
    </cfRule>
    <cfRule type="expression" dxfId="2338" priority="2346">
      <formula>OR(AG$72="S",AG$72="STD")</formula>
    </cfRule>
  </conditionalFormatting>
  <conditionalFormatting sqref="AG73:AG90">
    <cfRule type="expression" dxfId="2337" priority="2338">
      <formula>OR(AG$72="IPI",AG$72="IP in")</formula>
    </cfRule>
  </conditionalFormatting>
  <conditionalFormatting sqref="AH73:AH90">
    <cfRule type="expression" dxfId="2336" priority="2337">
      <formula>OR(AG$72="IPI",AG$72="IP in")</formula>
    </cfRule>
  </conditionalFormatting>
  <conditionalFormatting sqref="AE79 AE81 AE83 AE85 AE87 AE89 AE73:AE77">
    <cfRule type="expression" dxfId="2335" priority="2322">
      <formula>(AE$72="FS")</formula>
    </cfRule>
    <cfRule type="expression" dxfId="2334" priority="2324">
      <formula>OR(AE$72="F",AE$72="Fiber")</formula>
    </cfRule>
    <cfRule type="expression" dxfId="2333" priority="2326">
      <formula>OR(AE$72="A",AE$72="AES")</formula>
    </cfRule>
    <cfRule type="expression" dxfId="2332" priority="2332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331" priority="2333">
      <formula>OR(AE$72="",AE$72=" ")</formula>
    </cfRule>
    <cfRule type="expression" dxfId="2330" priority="2334">
      <formula>OR(AE$72="M",AE$72="MADI")</formula>
    </cfRule>
    <cfRule type="expression" dxfId="2329" priority="2335">
      <formula>OR(AE$72="D",AE$72="DIS")</formula>
    </cfRule>
    <cfRule type="expression" dxfId="2328" priority="2336">
      <formula>OR(AE$72="S",AE$72="STD")</formula>
    </cfRule>
  </conditionalFormatting>
  <conditionalFormatting sqref="AF79 AF81 AF83 AF85 AF87 AF89 AF73:AF77">
    <cfRule type="expression" dxfId="2327" priority="2321">
      <formula>OR(AE$72="FS")</formula>
    </cfRule>
    <cfRule type="expression" dxfId="2326" priority="2323">
      <formula>OR(AE$72="F",AE$72="Fiber")</formula>
    </cfRule>
    <cfRule type="expression" dxfId="2325" priority="2325">
      <formula>OR(AE$72="A",AE$72="AES")</formula>
    </cfRule>
    <cfRule type="expression" dxfId="2324" priority="2327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323" priority="2328">
      <formula>OR(AE$72="",AE$72=" ")</formula>
    </cfRule>
    <cfRule type="expression" dxfId="2322" priority="2329">
      <formula>OR(AE$72="M",AE$72="MADI")</formula>
    </cfRule>
    <cfRule type="expression" dxfId="2321" priority="2330">
      <formula>OR(AE$72="D",AE$72="DIS")</formula>
    </cfRule>
    <cfRule type="expression" dxfId="2320" priority="2331">
      <formula>OR(AE$72="S",AE$72="STD")</formula>
    </cfRule>
  </conditionalFormatting>
  <conditionalFormatting sqref="AE78">
    <cfRule type="expression" dxfId="2319" priority="2306">
      <formula>(AE$72="FS")</formula>
    </cfRule>
    <cfRule type="expression" dxfId="2318" priority="2308">
      <formula>OR(AE$72="F",AE$72="Fiber")</formula>
    </cfRule>
    <cfRule type="expression" dxfId="2317" priority="2310">
      <formula>OR(AE$72="A",AE$72="AES")</formula>
    </cfRule>
    <cfRule type="expression" dxfId="2316" priority="2316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315" priority="2317">
      <formula>OR(AE$72="",AE$72=" ")</formula>
    </cfRule>
    <cfRule type="expression" dxfId="2314" priority="2318">
      <formula>OR(AE$72="M",AE$72="MADI")</formula>
    </cfRule>
    <cfRule type="expression" dxfId="2313" priority="2319">
      <formula>OR(AE$72="D",AE$72="DIS")</formula>
    </cfRule>
    <cfRule type="expression" dxfId="2312" priority="2320">
      <formula>OR(AE$72="S",AE$72="STD")</formula>
    </cfRule>
  </conditionalFormatting>
  <conditionalFormatting sqref="AF78">
    <cfRule type="expression" dxfId="2311" priority="2305">
      <formula>OR(AE$72="FS")</formula>
    </cfRule>
    <cfRule type="expression" dxfId="2310" priority="2307">
      <formula>OR(AE$72="F",AE$72="Fiber")</formula>
    </cfRule>
    <cfRule type="expression" dxfId="2309" priority="2309">
      <formula>OR(AE$72="A",AE$72="AES")</formula>
    </cfRule>
    <cfRule type="expression" dxfId="2308" priority="2311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307" priority="2312">
      <formula>OR(AE$72="",AE$72=" ")</formula>
    </cfRule>
    <cfRule type="expression" dxfId="2306" priority="2313">
      <formula>OR(AE$72="M",AE$72="MADI")</formula>
    </cfRule>
    <cfRule type="expression" dxfId="2305" priority="2314">
      <formula>OR(AE$72="D",AE$72="DIS")</formula>
    </cfRule>
    <cfRule type="expression" dxfId="2304" priority="2315">
      <formula>OR(AE$72="S",AE$72="STD")</formula>
    </cfRule>
  </conditionalFormatting>
  <conditionalFormatting sqref="AE80">
    <cfRule type="expression" dxfId="2303" priority="2290">
      <formula>(AE$72="FS")</formula>
    </cfRule>
    <cfRule type="expression" dxfId="2302" priority="2292">
      <formula>OR(AE$72="F",AE$72="Fiber")</formula>
    </cfRule>
    <cfRule type="expression" dxfId="2301" priority="2294">
      <formula>OR(AE$72="A",AE$72="AES")</formula>
    </cfRule>
    <cfRule type="expression" dxfId="2300" priority="2300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299" priority="2301">
      <formula>OR(AE$72="",AE$72=" ")</formula>
    </cfRule>
    <cfRule type="expression" dxfId="2298" priority="2302">
      <formula>OR(AE$72="M",AE$72="MADI")</formula>
    </cfRule>
    <cfRule type="expression" dxfId="2297" priority="2303">
      <formula>OR(AE$72="D",AE$72="DIS")</formula>
    </cfRule>
    <cfRule type="expression" dxfId="2296" priority="2304">
      <formula>OR(AE$72="S",AE$72="STD")</formula>
    </cfRule>
  </conditionalFormatting>
  <conditionalFormatting sqref="AF80">
    <cfRule type="expression" dxfId="2295" priority="2289">
      <formula>OR(AE$72="FS")</formula>
    </cfRule>
    <cfRule type="expression" dxfId="2294" priority="2291">
      <formula>OR(AE$72="F",AE$72="Fiber")</formula>
    </cfRule>
    <cfRule type="expression" dxfId="2293" priority="2293">
      <formula>OR(AE$72="A",AE$72="AES")</formula>
    </cfRule>
    <cfRule type="expression" dxfId="2292" priority="2295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291" priority="2296">
      <formula>OR(AE$72="",AE$72=" ")</formula>
    </cfRule>
    <cfRule type="expression" dxfId="2290" priority="2297">
      <formula>OR(AE$72="M",AE$72="MADI")</formula>
    </cfRule>
    <cfRule type="expression" dxfId="2289" priority="2298">
      <formula>OR(AE$72="D",AE$72="DIS")</formula>
    </cfRule>
    <cfRule type="expression" dxfId="2288" priority="2299">
      <formula>OR(AE$72="S",AE$72="STD")</formula>
    </cfRule>
  </conditionalFormatting>
  <conditionalFormatting sqref="AE82">
    <cfRule type="expression" dxfId="2287" priority="2274">
      <formula>(AE$72="FS")</formula>
    </cfRule>
    <cfRule type="expression" dxfId="2286" priority="2276">
      <formula>OR(AE$72="F",AE$72="Fiber")</formula>
    </cfRule>
    <cfRule type="expression" dxfId="2285" priority="2278">
      <formula>OR(AE$72="A",AE$72="AES")</formula>
    </cfRule>
    <cfRule type="expression" dxfId="2284" priority="2284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283" priority="2285">
      <formula>OR(AE$72="",AE$72=" ")</formula>
    </cfRule>
    <cfRule type="expression" dxfId="2282" priority="2286">
      <formula>OR(AE$72="M",AE$72="MADI")</formula>
    </cfRule>
    <cfRule type="expression" dxfId="2281" priority="2287">
      <formula>OR(AE$72="D",AE$72="DIS")</formula>
    </cfRule>
    <cfRule type="expression" dxfId="2280" priority="2288">
      <formula>OR(AE$72="S",AE$72="STD")</formula>
    </cfRule>
  </conditionalFormatting>
  <conditionalFormatting sqref="AF82">
    <cfRule type="expression" dxfId="2279" priority="2273">
      <formula>OR(AE$72="FS")</formula>
    </cfRule>
    <cfRule type="expression" dxfId="2278" priority="2275">
      <formula>OR(AE$72="F",AE$72="Fiber")</formula>
    </cfRule>
    <cfRule type="expression" dxfId="2277" priority="2277">
      <formula>OR(AE$72="A",AE$72="AES")</formula>
    </cfRule>
    <cfRule type="expression" dxfId="2276" priority="2279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275" priority="2280">
      <formula>OR(AE$72="",AE$72=" ")</formula>
    </cfRule>
    <cfRule type="expression" dxfId="2274" priority="2281">
      <formula>OR(AE$72="M",AE$72="MADI")</formula>
    </cfRule>
    <cfRule type="expression" dxfId="2273" priority="2282">
      <formula>OR(AE$72="D",AE$72="DIS")</formula>
    </cfRule>
    <cfRule type="expression" dxfId="2272" priority="2283">
      <formula>OR(AE$72="S",AE$72="STD")</formula>
    </cfRule>
  </conditionalFormatting>
  <conditionalFormatting sqref="AE84">
    <cfRule type="expression" dxfId="2271" priority="2258">
      <formula>(AE$72="FS")</formula>
    </cfRule>
    <cfRule type="expression" dxfId="2270" priority="2260">
      <formula>OR(AE$72="F",AE$72="Fiber")</formula>
    </cfRule>
    <cfRule type="expression" dxfId="2269" priority="2262">
      <formula>OR(AE$72="A",AE$72="AES")</formula>
    </cfRule>
    <cfRule type="expression" dxfId="2268" priority="2268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267" priority="2269">
      <formula>OR(AE$72="",AE$72=" ")</formula>
    </cfRule>
    <cfRule type="expression" dxfId="2266" priority="2270">
      <formula>OR(AE$72="M",AE$72="MADI")</formula>
    </cfRule>
    <cfRule type="expression" dxfId="2265" priority="2271">
      <formula>OR(AE$72="D",AE$72="DIS")</formula>
    </cfRule>
    <cfRule type="expression" dxfId="2264" priority="2272">
      <formula>OR(AE$72="S",AE$72="STD")</formula>
    </cfRule>
  </conditionalFormatting>
  <conditionalFormatting sqref="AF84">
    <cfRule type="expression" dxfId="2263" priority="2257">
      <formula>OR(AE$72="FS")</formula>
    </cfRule>
    <cfRule type="expression" dxfId="2262" priority="2259">
      <formula>OR(AE$72="F",AE$72="Fiber")</formula>
    </cfRule>
    <cfRule type="expression" dxfId="2261" priority="2261">
      <formula>OR(AE$72="A",AE$72="AES")</formula>
    </cfRule>
    <cfRule type="expression" dxfId="2260" priority="2263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259" priority="2264">
      <formula>OR(AE$72="",AE$72=" ")</formula>
    </cfRule>
    <cfRule type="expression" dxfId="2258" priority="2265">
      <formula>OR(AE$72="M",AE$72="MADI")</formula>
    </cfRule>
    <cfRule type="expression" dxfId="2257" priority="2266">
      <formula>OR(AE$72="D",AE$72="DIS")</formula>
    </cfRule>
    <cfRule type="expression" dxfId="2256" priority="2267">
      <formula>OR(AE$72="S",AE$72="STD")</formula>
    </cfRule>
  </conditionalFormatting>
  <conditionalFormatting sqref="AE86">
    <cfRule type="expression" dxfId="2255" priority="2242">
      <formula>(AE$72="FS")</formula>
    </cfRule>
    <cfRule type="expression" dxfId="2254" priority="2244">
      <formula>OR(AE$72="F",AE$72="Fiber")</formula>
    </cfRule>
    <cfRule type="expression" dxfId="2253" priority="2246">
      <formula>OR(AE$72="A",AE$72="AES")</formula>
    </cfRule>
    <cfRule type="expression" dxfId="2252" priority="2252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251" priority="2253">
      <formula>OR(AE$72="",AE$72=" ")</formula>
    </cfRule>
    <cfRule type="expression" dxfId="2250" priority="2254">
      <formula>OR(AE$72="M",AE$72="MADI")</formula>
    </cfRule>
    <cfRule type="expression" dxfId="2249" priority="2255">
      <formula>OR(AE$72="D",AE$72="DIS")</formula>
    </cfRule>
    <cfRule type="expression" dxfId="2248" priority="2256">
      <formula>OR(AE$72="S",AE$72="STD")</formula>
    </cfRule>
  </conditionalFormatting>
  <conditionalFormatting sqref="AF86">
    <cfRule type="expression" dxfId="2247" priority="2241">
      <formula>OR(AE$72="FS")</formula>
    </cfRule>
    <cfRule type="expression" dxfId="2246" priority="2243">
      <formula>OR(AE$72="F",AE$72="Fiber")</formula>
    </cfRule>
    <cfRule type="expression" dxfId="2245" priority="2245">
      <formula>OR(AE$72="A",AE$72="AES")</formula>
    </cfRule>
    <cfRule type="expression" dxfId="2244" priority="2247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243" priority="2248">
      <formula>OR(AE$72="",AE$72=" ")</formula>
    </cfRule>
    <cfRule type="expression" dxfId="2242" priority="2249">
      <formula>OR(AE$72="M",AE$72="MADI")</formula>
    </cfRule>
    <cfRule type="expression" dxfId="2241" priority="2250">
      <formula>OR(AE$72="D",AE$72="DIS")</formula>
    </cfRule>
    <cfRule type="expression" dxfId="2240" priority="2251">
      <formula>OR(AE$72="S",AE$72="STD")</formula>
    </cfRule>
  </conditionalFormatting>
  <conditionalFormatting sqref="AE88">
    <cfRule type="expression" dxfId="2239" priority="2226">
      <formula>(AE$72="FS")</formula>
    </cfRule>
    <cfRule type="expression" dxfId="2238" priority="2228">
      <formula>OR(AE$72="F",AE$72="Fiber")</formula>
    </cfRule>
    <cfRule type="expression" dxfId="2237" priority="2230">
      <formula>OR(AE$72="A",AE$72="AES")</formula>
    </cfRule>
    <cfRule type="expression" dxfId="2236" priority="2236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235" priority="2237">
      <formula>OR(AE$72="",AE$72=" ")</formula>
    </cfRule>
    <cfRule type="expression" dxfId="2234" priority="2238">
      <formula>OR(AE$72="M",AE$72="MADI")</formula>
    </cfRule>
    <cfRule type="expression" dxfId="2233" priority="2239">
      <formula>OR(AE$72="D",AE$72="DIS")</formula>
    </cfRule>
    <cfRule type="expression" dxfId="2232" priority="2240">
      <formula>OR(AE$72="S",AE$72="STD")</formula>
    </cfRule>
  </conditionalFormatting>
  <conditionalFormatting sqref="AF88">
    <cfRule type="expression" dxfId="2231" priority="2225">
      <formula>OR(AE$72="FS")</formula>
    </cfRule>
    <cfRule type="expression" dxfId="2230" priority="2227">
      <formula>OR(AE$72="F",AE$72="Fiber")</formula>
    </cfRule>
    <cfRule type="expression" dxfId="2229" priority="2229">
      <formula>OR(AE$72="A",AE$72="AES")</formula>
    </cfRule>
    <cfRule type="expression" dxfId="2228" priority="2231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227" priority="2232">
      <formula>OR(AE$72="",AE$72=" ")</formula>
    </cfRule>
    <cfRule type="expression" dxfId="2226" priority="2233">
      <formula>OR(AE$72="M",AE$72="MADI")</formula>
    </cfRule>
    <cfRule type="expression" dxfId="2225" priority="2234">
      <formula>OR(AE$72="D",AE$72="DIS")</formula>
    </cfRule>
    <cfRule type="expression" dxfId="2224" priority="2235">
      <formula>OR(AE$72="S",AE$72="STD")</formula>
    </cfRule>
  </conditionalFormatting>
  <conditionalFormatting sqref="AE90">
    <cfRule type="expression" dxfId="2223" priority="2210">
      <formula>(AE$72="FS")</formula>
    </cfRule>
    <cfRule type="expression" dxfId="2222" priority="2212">
      <formula>OR(AE$72="F",AE$72="Fiber")</formula>
    </cfRule>
    <cfRule type="expression" dxfId="2221" priority="2214">
      <formula>OR(AE$72="A",AE$72="AES")</formula>
    </cfRule>
    <cfRule type="expression" dxfId="2220" priority="2220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219" priority="2221">
      <formula>OR(AE$72="",AE$72=" ")</formula>
    </cfRule>
    <cfRule type="expression" dxfId="2218" priority="2222">
      <formula>OR(AE$72="M",AE$72="MADI")</formula>
    </cfRule>
    <cfRule type="expression" dxfId="2217" priority="2223">
      <formula>OR(AE$72="D",AE$72="DIS")</formula>
    </cfRule>
    <cfRule type="expression" dxfId="2216" priority="2224">
      <formula>OR(AE$72="S",AE$72="STD")</formula>
    </cfRule>
  </conditionalFormatting>
  <conditionalFormatting sqref="AF90">
    <cfRule type="expression" dxfId="2215" priority="2209">
      <formula>OR(AE$72="FS")</formula>
    </cfRule>
    <cfRule type="expression" dxfId="2214" priority="2211">
      <formula>OR(AE$72="F",AE$72="Fiber")</formula>
    </cfRule>
    <cfRule type="expression" dxfId="2213" priority="2213">
      <formula>OR(AE$72="A",AE$72="AES")</formula>
    </cfRule>
    <cfRule type="expression" dxfId="2212" priority="2215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211" priority="2216">
      <formula>OR(AE$72="",AE$72=" ")</formula>
    </cfRule>
    <cfRule type="expression" dxfId="2210" priority="2217">
      <formula>OR(AE$72="M",AE$72="MADI")</formula>
    </cfRule>
    <cfRule type="expression" dxfId="2209" priority="2218">
      <formula>OR(AE$72="D",AE$72="DIS")</formula>
    </cfRule>
    <cfRule type="expression" dxfId="2208" priority="2219">
      <formula>OR(AE$72="S",AE$72="STD")</formula>
    </cfRule>
  </conditionalFormatting>
  <conditionalFormatting sqref="AE90 AE88 AE86 AE84 AE82 AE80 AE78">
    <cfRule type="expression" dxfId="2207" priority="2201">
      <formula>(AE$72="FS")</formula>
    </cfRule>
    <cfRule type="expression" dxfId="2206" priority="2202">
      <formula>OR(AE$72="F",AE$72="Fiber")</formula>
    </cfRule>
    <cfRule type="expression" dxfId="2205" priority="2203">
      <formula>OR(AE$72="A",AE$72="AES")</formula>
    </cfRule>
    <cfRule type="expression" dxfId="2204" priority="2204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203" priority="2205">
      <formula>OR(AE$72="",AE$72=" ")</formula>
    </cfRule>
    <cfRule type="expression" dxfId="2202" priority="2206">
      <formula>OR(AE$72="M",AE$72="MADI")</formula>
    </cfRule>
    <cfRule type="expression" dxfId="2201" priority="2207">
      <formula>OR(AE$72="D",AE$72="DIS")</formula>
    </cfRule>
    <cfRule type="expression" dxfId="2200" priority="2208">
      <formula>OR(AE$72="S",AE$72="STD")</formula>
    </cfRule>
  </conditionalFormatting>
  <conditionalFormatting sqref="AF90 AF88 AF86 AF84 AF82 AF80 AF78">
    <cfRule type="expression" dxfId="2199" priority="2193">
      <formula>OR(AE$72="FS")</formula>
    </cfRule>
    <cfRule type="expression" dxfId="2198" priority="2194">
      <formula>OR(AE$72="F",AE$72="Fiber")</formula>
    </cfRule>
    <cfRule type="expression" dxfId="2197" priority="2195">
      <formula>OR(AE$72="A",AE$72="AES")</formula>
    </cfRule>
    <cfRule type="expression" dxfId="2196" priority="2196">
      <formula>AND(AE$72&lt;&gt;"FS",AE$72&lt;&gt;"F",AE$72&lt;&gt;"Fiber",AE$72&lt;&gt;"S",AE$72&lt;&gt;"STD",AE$72&lt;&gt;"A",AE$72&lt;&gt;"AES",AE$72&lt;&gt;"D",AE$72&lt;&gt;"DIS",AE$72&lt;&gt;"M",AE$72&lt;&gt;"MADI",AE$72&lt;&gt;"",AE$72&lt;&gt;" ")</formula>
    </cfRule>
    <cfRule type="expression" dxfId="2195" priority="2197">
      <formula>OR(AE$72="",AE$72=" ")</formula>
    </cfRule>
    <cfRule type="expression" dxfId="2194" priority="2198">
      <formula>OR(AE$72="M",AE$72="MADI")</formula>
    </cfRule>
    <cfRule type="expression" dxfId="2193" priority="2199">
      <formula>OR(AE$72="D",AE$72="DIS")</formula>
    </cfRule>
    <cfRule type="expression" dxfId="2192" priority="2200">
      <formula>OR(AE$72="S",AE$72="STD")</formula>
    </cfRule>
  </conditionalFormatting>
  <conditionalFormatting sqref="AE73:AE90">
    <cfRule type="expression" dxfId="2191" priority="2192">
      <formula>OR(AE$72="IPI",AE$72="IP in")</formula>
    </cfRule>
  </conditionalFormatting>
  <conditionalFormatting sqref="AF73:AF90">
    <cfRule type="expression" dxfId="2190" priority="2191">
      <formula>OR(AE$72="IPI",AE$72="IP in")</formula>
    </cfRule>
  </conditionalFormatting>
  <conditionalFormatting sqref="AC79 AC81 AC83 AC85 AC87 AC89 AC73:AC77">
    <cfRule type="expression" dxfId="2189" priority="2176">
      <formula>(AC$72="FS")</formula>
    </cfRule>
    <cfRule type="expression" dxfId="2188" priority="2178">
      <formula>OR(AC$72="F",AC$72="Fiber")</formula>
    </cfRule>
    <cfRule type="expression" dxfId="2187" priority="2180">
      <formula>OR(AC$72="A",AC$72="AES")</formula>
    </cfRule>
    <cfRule type="expression" dxfId="2186" priority="2186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185" priority="2187">
      <formula>OR(AC$72="",AC$72=" ")</formula>
    </cfRule>
    <cfRule type="expression" dxfId="2184" priority="2188">
      <formula>OR(AC$72="M",AC$72="MADI")</formula>
    </cfRule>
    <cfRule type="expression" dxfId="2183" priority="2189">
      <formula>OR(AC$72="D",AC$72="DIS")</formula>
    </cfRule>
    <cfRule type="expression" dxfId="2182" priority="2190">
      <formula>OR(AC$72="S",AC$72="STD")</formula>
    </cfRule>
  </conditionalFormatting>
  <conditionalFormatting sqref="AD79 AD81 AD83 AD85 AD87 AD89 AD73:AD77">
    <cfRule type="expression" dxfId="2181" priority="2175">
      <formula>OR(AC$72="FS")</formula>
    </cfRule>
    <cfRule type="expression" dxfId="2180" priority="2177">
      <formula>OR(AC$72="F",AC$72="Fiber")</formula>
    </cfRule>
    <cfRule type="expression" dxfId="2179" priority="2179">
      <formula>OR(AC$72="A",AC$72="AES")</formula>
    </cfRule>
    <cfRule type="expression" dxfId="2178" priority="2181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177" priority="2182">
      <formula>OR(AC$72="",AC$72=" ")</formula>
    </cfRule>
    <cfRule type="expression" dxfId="2176" priority="2183">
      <formula>OR(AC$72="M",AC$72="MADI")</formula>
    </cfRule>
    <cfRule type="expression" dxfId="2175" priority="2184">
      <formula>OR(AC$72="D",AC$72="DIS")</formula>
    </cfRule>
    <cfRule type="expression" dxfId="2174" priority="2185">
      <formula>OR(AC$72="S",AC$72="STD")</formula>
    </cfRule>
  </conditionalFormatting>
  <conditionalFormatting sqref="AC78">
    <cfRule type="expression" dxfId="2173" priority="2160">
      <formula>(AC$72="FS")</formula>
    </cfRule>
    <cfRule type="expression" dxfId="2172" priority="2162">
      <formula>OR(AC$72="F",AC$72="Fiber")</formula>
    </cfRule>
    <cfRule type="expression" dxfId="2171" priority="2164">
      <formula>OR(AC$72="A",AC$72="AES")</formula>
    </cfRule>
    <cfRule type="expression" dxfId="2170" priority="2170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169" priority="2171">
      <formula>OR(AC$72="",AC$72=" ")</formula>
    </cfRule>
    <cfRule type="expression" dxfId="2168" priority="2172">
      <formula>OR(AC$72="M",AC$72="MADI")</formula>
    </cfRule>
    <cfRule type="expression" dxfId="2167" priority="2173">
      <formula>OR(AC$72="D",AC$72="DIS")</formula>
    </cfRule>
    <cfRule type="expression" dxfId="2166" priority="2174">
      <formula>OR(AC$72="S",AC$72="STD")</formula>
    </cfRule>
  </conditionalFormatting>
  <conditionalFormatting sqref="AD78">
    <cfRule type="expression" dxfId="2165" priority="2159">
      <formula>OR(AC$72="FS")</formula>
    </cfRule>
    <cfRule type="expression" dxfId="2164" priority="2161">
      <formula>OR(AC$72="F",AC$72="Fiber")</formula>
    </cfRule>
    <cfRule type="expression" dxfId="2163" priority="2163">
      <formula>OR(AC$72="A",AC$72="AES")</formula>
    </cfRule>
    <cfRule type="expression" dxfId="2162" priority="2165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161" priority="2166">
      <formula>OR(AC$72="",AC$72=" ")</formula>
    </cfRule>
    <cfRule type="expression" dxfId="2160" priority="2167">
      <formula>OR(AC$72="M",AC$72="MADI")</formula>
    </cfRule>
    <cfRule type="expression" dxfId="2159" priority="2168">
      <formula>OR(AC$72="D",AC$72="DIS")</formula>
    </cfRule>
    <cfRule type="expression" dxfId="2158" priority="2169">
      <formula>OR(AC$72="S",AC$72="STD")</formula>
    </cfRule>
  </conditionalFormatting>
  <conditionalFormatting sqref="AC80">
    <cfRule type="expression" dxfId="2157" priority="2144">
      <formula>(AC$72="FS")</formula>
    </cfRule>
    <cfRule type="expression" dxfId="2156" priority="2146">
      <formula>OR(AC$72="F",AC$72="Fiber")</formula>
    </cfRule>
    <cfRule type="expression" dxfId="2155" priority="2148">
      <formula>OR(AC$72="A",AC$72="AES")</formula>
    </cfRule>
    <cfRule type="expression" dxfId="2154" priority="2154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153" priority="2155">
      <formula>OR(AC$72="",AC$72=" ")</formula>
    </cfRule>
    <cfRule type="expression" dxfId="2152" priority="2156">
      <formula>OR(AC$72="M",AC$72="MADI")</formula>
    </cfRule>
    <cfRule type="expression" dxfId="2151" priority="2157">
      <formula>OR(AC$72="D",AC$72="DIS")</formula>
    </cfRule>
    <cfRule type="expression" dxfId="2150" priority="2158">
      <formula>OR(AC$72="S",AC$72="STD")</formula>
    </cfRule>
  </conditionalFormatting>
  <conditionalFormatting sqref="AD80">
    <cfRule type="expression" dxfId="2149" priority="2143">
      <formula>OR(AC$72="FS")</formula>
    </cfRule>
    <cfRule type="expression" dxfId="2148" priority="2145">
      <formula>OR(AC$72="F",AC$72="Fiber")</formula>
    </cfRule>
    <cfRule type="expression" dxfId="2147" priority="2147">
      <formula>OR(AC$72="A",AC$72="AES")</formula>
    </cfRule>
    <cfRule type="expression" dxfId="2146" priority="2149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145" priority="2150">
      <formula>OR(AC$72="",AC$72=" ")</formula>
    </cfRule>
    <cfRule type="expression" dxfId="2144" priority="2151">
      <formula>OR(AC$72="M",AC$72="MADI")</formula>
    </cfRule>
    <cfRule type="expression" dxfId="2143" priority="2152">
      <formula>OR(AC$72="D",AC$72="DIS")</formula>
    </cfRule>
    <cfRule type="expression" dxfId="2142" priority="2153">
      <formula>OR(AC$72="S",AC$72="STD")</formula>
    </cfRule>
  </conditionalFormatting>
  <conditionalFormatting sqref="AC82">
    <cfRule type="expression" dxfId="2141" priority="2128">
      <formula>(AC$72="FS")</formula>
    </cfRule>
    <cfRule type="expression" dxfId="2140" priority="2130">
      <formula>OR(AC$72="F",AC$72="Fiber")</formula>
    </cfRule>
    <cfRule type="expression" dxfId="2139" priority="2132">
      <formula>OR(AC$72="A",AC$72="AES")</formula>
    </cfRule>
    <cfRule type="expression" dxfId="2138" priority="2138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137" priority="2139">
      <formula>OR(AC$72="",AC$72=" ")</formula>
    </cfRule>
    <cfRule type="expression" dxfId="2136" priority="2140">
      <formula>OR(AC$72="M",AC$72="MADI")</formula>
    </cfRule>
    <cfRule type="expression" dxfId="2135" priority="2141">
      <formula>OR(AC$72="D",AC$72="DIS")</formula>
    </cfRule>
    <cfRule type="expression" dxfId="2134" priority="2142">
      <formula>OR(AC$72="S",AC$72="STD")</formula>
    </cfRule>
  </conditionalFormatting>
  <conditionalFormatting sqref="AD82">
    <cfRule type="expression" dxfId="2133" priority="2127">
      <formula>OR(AC$72="FS")</formula>
    </cfRule>
    <cfRule type="expression" dxfId="2132" priority="2129">
      <formula>OR(AC$72="F",AC$72="Fiber")</formula>
    </cfRule>
    <cfRule type="expression" dxfId="2131" priority="2131">
      <formula>OR(AC$72="A",AC$72="AES")</formula>
    </cfRule>
    <cfRule type="expression" dxfId="2130" priority="2133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129" priority="2134">
      <formula>OR(AC$72="",AC$72=" ")</formula>
    </cfRule>
    <cfRule type="expression" dxfId="2128" priority="2135">
      <formula>OR(AC$72="M",AC$72="MADI")</formula>
    </cfRule>
    <cfRule type="expression" dxfId="2127" priority="2136">
      <formula>OR(AC$72="D",AC$72="DIS")</formula>
    </cfRule>
    <cfRule type="expression" dxfId="2126" priority="2137">
      <formula>OR(AC$72="S",AC$72="STD")</formula>
    </cfRule>
  </conditionalFormatting>
  <conditionalFormatting sqref="AC84">
    <cfRule type="expression" dxfId="2125" priority="2112">
      <formula>(AC$72="FS")</formula>
    </cfRule>
    <cfRule type="expression" dxfId="2124" priority="2114">
      <formula>OR(AC$72="F",AC$72="Fiber")</formula>
    </cfRule>
    <cfRule type="expression" dxfId="2123" priority="2116">
      <formula>OR(AC$72="A",AC$72="AES")</formula>
    </cfRule>
    <cfRule type="expression" dxfId="2122" priority="2122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121" priority="2123">
      <formula>OR(AC$72="",AC$72=" ")</formula>
    </cfRule>
    <cfRule type="expression" dxfId="2120" priority="2124">
      <formula>OR(AC$72="M",AC$72="MADI")</formula>
    </cfRule>
    <cfRule type="expression" dxfId="2119" priority="2125">
      <formula>OR(AC$72="D",AC$72="DIS")</formula>
    </cfRule>
    <cfRule type="expression" dxfId="2118" priority="2126">
      <formula>OR(AC$72="S",AC$72="STD")</formula>
    </cfRule>
  </conditionalFormatting>
  <conditionalFormatting sqref="AD84">
    <cfRule type="expression" dxfId="2117" priority="2111">
      <formula>OR(AC$72="FS")</formula>
    </cfRule>
    <cfRule type="expression" dxfId="2116" priority="2113">
      <formula>OR(AC$72="F",AC$72="Fiber")</formula>
    </cfRule>
    <cfRule type="expression" dxfId="2115" priority="2115">
      <formula>OR(AC$72="A",AC$72="AES")</formula>
    </cfRule>
    <cfRule type="expression" dxfId="2114" priority="2117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113" priority="2118">
      <formula>OR(AC$72="",AC$72=" ")</formula>
    </cfRule>
    <cfRule type="expression" dxfId="2112" priority="2119">
      <formula>OR(AC$72="M",AC$72="MADI")</formula>
    </cfRule>
    <cfRule type="expression" dxfId="2111" priority="2120">
      <formula>OR(AC$72="D",AC$72="DIS")</formula>
    </cfRule>
    <cfRule type="expression" dxfId="2110" priority="2121">
      <formula>OR(AC$72="S",AC$72="STD")</formula>
    </cfRule>
  </conditionalFormatting>
  <conditionalFormatting sqref="AC86">
    <cfRule type="expression" dxfId="2109" priority="2096">
      <formula>(AC$72="FS")</formula>
    </cfRule>
    <cfRule type="expression" dxfId="2108" priority="2098">
      <formula>OR(AC$72="F",AC$72="Fiber")</formula>
    </cfRule>
    <cfRule type="expression" dxfId="2107" priority="2100">
      <formula>OR(AC$72="A",AC$72="AES")</formula>
    </cfRule>
    <cfRule type="expression" dxfId="2106" priority="2106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105" priority="2107">
      <formula>OR(AC$72="",AC$72=" ")</formula>
    </cfRule>
    <cfRule type="expression" dxfId="2104" priority="2108">
      <formula>OR(AC$72="M",AC$72="MADI")</formula>
    </cfRule>
    <cfRule type="expression" dxfId="2103" priority="2109">
      <formula>OR(AC$72="D",AC$72="DIS")</formula>
    </cfRule>
    <cfRule type="expression" dxfId="2102" priority="2110">
      <formula>OR(AC$72="S",AC$72="STD")</formula>
    </cfRule>
  </conditionalFormatting>
  <conditionalFormatting sqref="AD86">
    <cfRule type="expression" dxfId="2101" priority="2095">
      <formula>OR(AC$72="FS")</formula>
    </cfRule>
    <cfRule type="expression" dxfId="2100" priority="2097">
      <formula>OR(AC$72="F",AC$72="Fiber")</formula>
    </cfRule>
    <cfRule type="expression" dxfId="2099" priority="2099">
      <formula>OR(AC$72="A",AC$72="AES")</formula>
    </cfRule>
    <cfRule type="expression" dxfId="2098" priority="2101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097" priority="2102">
      <formula>OR(AC$72="",AC$72=" ")</formula>
    </cfRule>
    <cfRule type="expression" dxfId="2096" priority="2103">
      <formula>OR(AC$72="M",AC$72="MADI")</formula>
    </cfRule>
    <cfRule type="expression" dxfId="2095" priority="2104">
      <formula>OR(AC$72="D",AC$72="DIS")</formula>
    </cfRule>
    <cfRule type="expression" dxfId="2094" priority="2105">
      <formula>OR(AC$72="S",AC$72="STD")</formula>
    </cfRule>
  </conditionalFormatting>
  <conditionalFormatting sqref="AC88">
    <cfRule type="expression" dxfId="2093" priority="2080">
      <formula>(AC$72="FS")</formula>
    </cfRule>
    <cfRule type="expression" dxfId="2092" priority="2082">
      <formula>OR(AC$72="F",AC$72="Fiber")</formula>
    </cfRule>
    <cfRule type="expression" dxfId="2091" priority="2084">
      <formula>OR(AC$72="A",AC$72="AES")</formula>
    </cfRule>
    <cfRule type="expression" dxfId="2090" priority="2090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089" priority="2091">
      <formula>OR(AC$72="",AC$72=" ")</formula>
    </cfRule>
    <cfRule type="expression" dxfId="2088" priority="2092">
      <formula>OR(AC$72="M",AC$72="MADI")</formula>
    </cfRule>
    <cfRule type="expression" dxfId="2087" priority="2093">
      <formula>OR(AC$72="D",AC$72="DIS")</formula>
    </cfRule>
    <cfRule type="expression" dxfId="2086" priority="2094">
      <formula>OR(AC$72="S",AC$72="STD")</formula>
    </cfRule>
  </conditionalFormatting>
  <conditionalFormatting sqref="AD88">
    <cfRule type="expression" dxfId="2085" priority="2079">
      <formula>OR(AC$72="FS")</formula>
    </cfRule>
    <cfRule type="expression" dxfId="2084" priority="2081">
      <formula>OR(AC$72="F",AC$72="Fiber")</formula>
    </cfRule>
    <cfRule type="expression" dxfId="2083" priority="2083">
      <formula>OR(AC$72="A",AC$72="AES")</formula>
    </cfRule>
    <cfRule type="expression" dxfId="2082" priority="2085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081" priority="2086">
      <formula>OR(AC$72="",AC$72=" ")</formula>
    </cfRule>
    <cfRule type="expression" dxfId="2080" priority="2087">
      <formula>OR(AC$72="M",AC$72="MADI")</formula>
    </cfRule>
    <cfRule type="expression" dxfId="2079" priority="2088">
      <formula>OR(AC$72="D",AC$72="DIS")</formula>
    </cfRule>
    <cfRule type="expression" dxfId="2078" priority="2089">
      <formula>OR(AC$72="S",AC$72="STD")</formula>
    </cfRule>
  </conditionalFormatting>
  <conditionalFormatting sqref="AC90">
    <cfRule type="expression" dxfId="2077" priority="2064">
      <formula>(AC$72="FS")</formula>
    </cfRule>
    <cfRule type="expression" dxfId="2076" priority="2066">
      <formula>OR(AC$72="F",AC$72="Fiber")</formula>
    </cfRule>
    <cfRule type="expression" dxfId="2075" priority="2068">
      <formula>OR(AC$72="A",AC$72="AES")</formula>
    </cfRule>
    <cfRule type="expression" dxfId="2074" priority="2074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073" priority="2075">
      <formula>OR(AC$72="",AC$72=" ")</formula>
    </cfRule>
    <cfRule type="expression" dxfId="2072" priority="2076">
      <formula>OR(AC$72="M",AC$72="MADI")</formula>
    </cfRule>
    <cfRule type="expression" dxfId="2071" priority="2077">
      <formula>OR(AC$72="D",AC$72="DIS")</formula>
    </cfRule>
    <cfRule type="expression" dxfId="2070" priority="2078">
      <formula>OR(AC$72="S",AC$72="STD")</formula>
    </cfRule>
  </conditionalFormatting>
  <conditionalFormatting sqref="AD90">
    <cfRule type="expression" dxfId="2069" priority="2063">
      <formula>OR(AC$72="FS")</formula>
    </cfRule>
    <cfRule type="expression" dxfId="2068" priority="2065">
      <formula>OR(AC$72="F",AC$72="Fiber")</formula>
    </cfRule>
    <cfRule type="expression" dxfId="2067" priority="2067">
      <formula>OR(AC$72="A",AC$72="AES")</formula>
    </cfRule>
    <cfRule type="expression" dxfId="2066" priority="2069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065" priority="2070">
      <formula>OR(AC$72="",AC$72=" ")</formula>
    </cfRule>
    <cfRule type="expression" dxfId="2064" priority="2071">
      <formula>OR(AC$72="M",AC$72="MADI")</formula>
    </cfRule>
    <cfRule type="expression" dxfId="2063" priority="2072">
      <formula>OR(AC$72="D",AC$72="DIS")</formula>
    </cfRule>
    <cfRule type="expression" dxfId="2062" priority="2073">
      <formula>OR(AC$72="S",AC$72="STD")</formula>
    </cfRule>
  </conditionalFormatting>
  <conditionalFormatting sqref="AC90 AC88 AC86 AC84 AC82 AC80 AC78">
    <cfRule type="expression" dxfId="2061" priority="2055">
      <formula>(AC$72="FS")</formula>
    </cfRule>
    <cfRule type="expression" dxfId="2060" priority="2056">
      <formula>OR(AC$72="F",AC$72="Fiber")</formula>
    </cfRule>
    <cfRule type="expression" dxfId="2059" priority="2057">
      <formula>OR(AC$72="A",AC$72="AES")</formula>
    </cfRule>
    <cfRule type="expression" dxfId="2058" priority="2058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057" priority="2059">
      <formula>OR(AC$72="",AC$72=" ")</formula>
    </cfRule>
    <cfRule type="expression" dxfId="2056" priority="2060">
      <formula>OR(AC$72="M",AC$72="MADI")</formula>
    </cfRule>
    <cfRule type="expression" dxfId="2055" priority="2061">
      <formula>OR(AC$72="D",AC$72="DIS")</formula>
    </cfRule>
    <cfRule type="expression" dxfId="2054" priority="2062">
      <formula>OR(AC$72="S",AC$72="STD")</formula>
    </cfRule>
  </conditionalFormatting>
  <conditionalFormatting sqref="AD90 AD88 AD86 AD84 AD82 AD80 AD78">
    <cfRule type="expression" dxfId="2053" priority="2047">
      <formula>OR(AC$72="FS")</formula>
    </cfRule>
    <cfRule type="expression" dxfId="2052" priority="2048">
      <formula>OR(AC$72="F",AC$72="Fiber")</formula>
    </cfRule>
    <cfRule type="expression" dxfId="2051" priority="2049">
      <formula>OR(AC$72="A",AC$72="AES")</formula>
    </cfRule>
    <cfRule type="expression" dxfId="2050" priority="2050">
      <formula>AND(AC$72&lt;&gt;"FS",AC$72&lt;&gt;"F",AC$72&lt;&gt;"Fiber",AC$72&lt;&gt;"S",AC$72&lt;&gt;"STD",AC$72&lt;&gt;"A",AC$72&lt;&gt;"AES",AC$72&lt;&gt;"D",AC$72&lt;&gt;"DIS",AC$72&lt;&gt;"M",AC$72&lt;&gt;"MADI",AC$72&lt;&gt;"",AC$72&lt;&gt;" ")</formula>
    </cfRule>
    <cfRule type="expression" dxfId="2049" priority="2051">
      <formula>OR(AC$72="",AC$72=" ")</formula>
    </cfRule>
    <cfRule type="expression" dxfId="2048" priority="2052">
      <formula>OR(AC$72="M",AC$72="MADI")</formula>
    </cfRule>
    <cfRule type="expression" dxfId="2047" priority="2053">
      <formula>OR(AC$72="D",AC$72="DIS")</formula>
    </cfRule>
    <cfRule type="expression" dxfId="2046" priority="2054">
      <formula>OR(AC$72="S",AC$72="STD")</formula>
    </cfRule>
  </conditionalFormatting>
  <conditionalFormatting sqref="AC73:AC90">
    <cfRule type="expression" dxfId="2045" priority="2046">
      <formula>OR(AC$72="IPI",AC$72="IP in")</formula>
    </cfRule>
  </conditionalFormatting>
  <conditionalFormatting sqref="AD73:AD90">
    <cfRule type="expression" dxfId="2044" priority="2045">
      <formula>OR(AC$72="IPI",AC$72="IP in")</formula>
    </cfRule>
  </conditionalFormatting>
  <conditionalFormatting sqref="AA79 AA81 AA83 AA85 AA87 AA89 AA73:AA77">
    <cfRule type="expression" dxfId="2043" priority="2030">
      <formula>(AA$72="FS")</formula>
    </cfRule>
    <cfRule type="expression" dxfId="2042" priority="2032">
      <formula>OR(AA$72="F",AA$72="Fiber")</formula>
    </cfRule>
    <cfRule type="expression" dxfId="2041" priority="2034">
      <formula>OR(AA$72="A",AA$72="AES")</formula>
    </cfRule>
    <cfRule type="expression" dxfId="2040" priority="2040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2039" priority="2041">
      <formula>OR(AA$72="",AA$72=" ")</formula>
    </cfRule>
    <cfRule type="expression" dxfId="2038" priority="2042">
      <formula>OR(AA$72="M",AA$72="MADI")</formula>
    </cfRule>
    <cfRule type="expression" dxfId="2037" priority="2043">
      <formula>OR(AA$72="D",AA$72="DIS")</formula>
    </cfRule>
    <cfRule type="expression" dxfId="2036" priority="2044">
      <formula>OR(AA$72="S",AA$72="STD")</formula>
    </cfRule>
  </conditionalFormatting>
  <conditionalFormatting sqref="AB79 AB81 AB83 AB85 AB87 AB89 AB73:AB77">
    <cfRule type="expression" dxfId="2035" priority="2029">
      <formula>OR(AA$72="FS")</formula>
    </cfRule>
    <cfRule type="expression" dxfId="2034" priority="2031">
      <formula>OR(AA$72="F",AA$72="Fiber")</formula>
    </cfRule>
    <cfRule type="expression" dxfId="2033" priority="2033">
      <formula>OR(AA$72="A",AA$72="AES")</formula>
    </cfRule>
    <cfRule type="expression" dxfId="2032" priority="2035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2031" priority="2036">
      <formula>OR(AA$72="",AA$72=" ")</formula>
    </cfRule>
    <cfRule type="expression" dxfId="2030" priority="2037">
      <formula>OR(AA$72="M",AA$72="MADI")</formula>
    </cfRule>
    <cfRule type="expression" dxfId="2029" priority="2038">
      <formula>OR(AA$72="D",AA$72="DIS")</formula>
    </cfRule>
    <cfRule type="expression" dxfId="2028" priority="2039">
      <formula>OR(AA$72="S",AA$72="STD")</formula>
    </cfRule>
  </conditionalFormatting>
  <conditionalFormatting sqref="AA78">
    <cfRule type="expression" dxfId="2027" priority="2014">
      <formula>(AA$72="FS")</formula>
    </cfRule>
    <cfRule type="expression" dxfId="2026" priority="2016">
      <formula>OR(AA$72="F",AA$72="Fiber")</formula>
    </cfRule>
    <cfRule type="expression" dxfId="2025" priority="2018">
      <formula>OR(AA$72="A",AA$72="AES")</formula>
    </cfRule>
    <cfRule type="expression" dxfId="2024" priority="2024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2023" priority="2025">
      <formula>OR(AA$72="",AA$72=" ")</formula>
    </cfRule>
    <cfRule type="expression" dxfId="2022" priority="2026">
      <formula>OR(AA$72="M",AA$72="MADI")</formula>
    </cfRule>
    <cfRule type="expression" dxfId="2021" priority="2027">
      <formula>OR(AA$72="D",AA$72="DIS")</formula>
    </cfRule>
    <cfRule type="expression" dxfId="2020" priority="2028">
      <formula>OR(AA$72="S",AA$72="STD")</formula>
    </cfRule>
  </conditionalFormatting>
  <conditionalFormatting sqref="AB78">
    <cfRule type="expression" dxfId="2019" priority="2013">
      <formula>OR(AA$72="FS")</formula>
    </cfRule>
    <cfRule type="expression" dxfId="2018" priority="2015">
      <formula>OR(AA$72="F",AA$72="Fiber")</formula>
    </cfRule>
    <cfRule type="expression" dxfId="2017" priority="2017">
      <formula>OR(AA$72="A",AA$72="AES")</formula>
    </cfRule>
    <cfRule type="expression" dxfId="2016" priority="2019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2015" priority="2020">
      <formula>OR(AA$72="",AA$72=" ")</formula>
    </cfRule>
    <cfRule type="expression" dxfId="2014" priority="2021">
      <formula>OR(AA$72="M",AA$72="MADI")</formula>
    </cfRule>
    <cfRule type="expression" dxfId="2013" priority="2022">
      <formula>OR(AA$72="D",AA$72="DIS")</formula>
    </cfRule>
    <cfRule type="expression" dxfId="2012" priority="2023">
      <formula>OR(AA$72="S",AA$72="STD")</formula>
    </cfRule>
  </conditionalFormatting>
  <conditionalFormatting sqref="AA80">
    <cfRule type="expression" dxfId="2011" priority="1998">
      <formula>(AA$72="FS")</formula>
    </cfRule>
    <cfRule type="expression" dxfId="2010" priority="2000">
      <formula>OR(AA$72="F",AA$72="Fiber")</formula>
    </cfRule>
    <cfRule type="expression" dxfId="2009" priority="2002">
      <formula>OR(AA$72="A",AA$72="AES")</formula>
    </cfRule>
    <cfRule type="expression" dxfId="2008" priority="2008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2007" priority="2009">
      <formula>OR(AA$72="",AA$72=" ")</formula>
    </cfRule>
    <cfRule type="expression" dxfId="2006" priority="2010">
      <formula>OR(AA$72="M",AA$72="MADI")</formula>
    </cfRule>
    <cfRule type="expression" dxfId="2005" priority="2011">
      <formula>OR(AA$72="D",AA$72="DIS")</formula>
    </cfRule>
    <cfRule type="expression" dxfId="2004" priority="2012">
      <formula>OR(AA$72="S",AA$72="STD")</formula>
    </cfRule>
  </conditionalFormatting>
  <conditionalFormatting sqref="AB80">
    <cfRule type="expression" dxfId="2003" priority="1997">
      <formula>OR(AA$72="FS")</formula>
    </cfRule>
    <cfRule type="expression" dxfId="2002" priority="1999">
      <formula>OR(AA$72="F",AA$72="Fiber")</formula>
    </cfRule>
    <cfRule type="expression" dxfId="2001" priority="2001">
      <formula>OR(AA$72="A",AA$72="AES")</formula>
    </cfRule>
    <cfRule type="expression" dxfId="2000" priority="2003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999" priority="2004">
      <formula>OR(AA$72="",AA$72=" ")</formula>
    </cfRule>
    <cfRule type="expression" dxfId="1998" priority="2005">
      <formula>OR(AA$72="M",AA$72="MADI")</formula>
    </cfRule>
    <cfRule type="expression" dxfId="1997" priority="2006">
      <formula>OR(AA$72="D",AA$72="DIS")</formula>
    </cfRule>
    <cfRule type="expression" dxfId="1996" priority="2007">
      <formula>OR(AA$72="S",AA$72="STD")</formula>
    </cfRule>
  </conditionalFormatting>
  <conditionalFormatting sqref="AA82">
    <cfRule type="expression" dxfId="1995" priority="1982">
      <formula>(AA$72="FS")</formula>
    </cfRule>
    <cfRule type="expression" dxfId="1994" priority="1984">
      <formula>OR(AA$72="F",AA$72="Fiber")</formula>
    </cfRule>
    <cfRule type="expression" dxfId="1993" priority="1986">
      <formula>OR(AA$72="A",AA$72="AES")</formula>
    </cfRule>
    <cfRule type="expression" dxfId="1992" priority="1992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991" priority="1993">
      <formula>OR(AA$72="",AA$72=" ")</formula>
    </cfRule>
    <cfRule type="expression" dxfId="1990" priority="1994">
      <formula>OR(AA$72="M",AA$72="MADI")</formula>
    </cfRule>
    <cfRule type="expression" dxfId="1989" priority="1995">
      <formula>OR(AA$72="D",AA$72="DIS")</formula>
    </cfRule>
    <cfRule type="expression" dxfId="1988" priority="1996">
      <formula>OR(AA$72="S",AA$72="STD")</formula>
    </cfRule>
  </conditionalFormatting>
  <conditionalFormatting sqref="AB82">
    <cfRule type="expression" dxfId="1987" priority="1981">
      <formula>OR(AA$72="FS")</formula>
    </cfRule>
    <cfRule type="expression" dxfId="1986" priority="1983">
      <formula>OR(AA$72="F",AA$72="Fiber")</formula>
    </cfRule>
    <cfRule type="expression" dxfId="1985" priority="1985">
      <formula>OR(AA$72="A",AA$72="AES")</formula>
    </cfRule>
    <cfRule type="expression" dxfId="1984" priority="1987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983" priority="1988">
      <formula>OR(AA$72="",AA$72=" ")</formula>
    </cfRule>
    <cfRule type="expression" dxfId="1982" priority="1989">
      <formula>OR(AA$72="M",AA$72="MADI")</formula>
    </cfRule>
    <cfRule type="expression" dxfId="1981" priority="1990">
      <formula>OR(AA$72="D",AA$72="DIS")</formula>
    </cfRule>
    <cfRule type="expression" dxfId="1980" priority="1991">
      <formula>OR(AA$72="S",AA$72="STD")</formula>
    </cfRule>
  </conditionalFormatting>
  <conditionalFormatting sqref="AA84">
    <cfRule type="expression" dxfId="1979" priority="1966">
      <formula>(AA$72="FS")</formula>
    </cfRule>
    <cfRule type="expression" dxfId="1978" priority="1968">
      <formula>OR(AA$72="F",AA$72="Fiber")</formula>
    </cfRule>
    <cfRule type="expression" dxfId="1977" priority="1970">
      <formula>OR(AA$72="A",AA$72="AES")</formula>
    </cfRule>
    <cfRule type="expression" dxfId="1976" priority="1976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975" priority="1977">
      <formula>OR(AA$72="",AA$72=" ")</formula>
    </cfRule>
    <cfRule type="expression" dxfId="1974" priority="1978">
      <formula>OR(AA$72="M",AA$72="MADI")</formula>
    </cfRule>
    <cfRule type="expression" dxfId="1973" priority="1979">
      <formula>OR(AA$72="D",AA$72="DIS")</formula>
    </cfRule>
    <cfRule type="expression" dxfId="1972" priority="1980">
      <formula>OR(AA$72="S",AA$72="STD")</formula>
    </cfRule>
  </conditionalFormatting>
  <conditionalFormatting sqref="AB84">
    <cfRule type="expression" dxfId="1971" priority="1965">
      <formula>OR(AA$72="FS")</formula>
    </cfRule>
    <cfRule type="expression" dxfId="1970" priority="1967">
      <formula>OR(AA$72="F",AA$72="Fiber")</formula>
    </cfRule>
    <cfRule type="expression" dxfId="1969" priority="1969">
      <formula>OR(AA$72="A",AA$72="AES")</formula>
    </cfRule>
    <cfRule type="expression" dxfId="1968" priority="1971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967" priority="1972">
      <formula>OR(AA$72="",AA$72=" ")</formula>
    </cfRule>
    <cfRule type="expression" dxfId="1966" priority="1973">
      <formula>OR(AA$72="M",AA$72="MADI")</formula>
    </cfRule>
    <cfRule type="expression" dxfId="1965" priority="1974">
      <formula>OR(AA$72="D",AA$72="DIS")</formula>
    </cfRule>
    <cfRule type="expression" dxfId="1964" priority="1975">
      <formula>OR(AA$72="S",AA$72="STD")</formula>
    </cfRule>
  </conditionalFormatting>
  <conditionalFormatting sqref="AA86">
    <cfRule type="expression" dxfId="1963" priority="1950">
      <formula>(AA$72="FS")</formula>
    </cfRule>
    <cfRule type="expression" dxfId="1962" priority="1952">
      <formula>OR(AA$72="F",AA$72="Fiber")</formula>
    </cfRule>
    <cfRule type="expression" dxfId="1961" priority="1954">
      <formula>OR(AA$72="A",AA$72="AES")</formula>
    </cfRule>
    <cfRule type="expression" dxfId="1960" priority="1960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959" priority="1961">
      <formula>OR(AA$72="",AA$72=" ")</formula>
    </cfRule>
    <cfRule type="expression" dxfId="1958" priority="1962">
      <formula>OR(AA$72="M",AA$72="MADI")</formula>
    </cfRule>
    <cfRule type="expression" dxfId="1957" priority="1963">
      <formula>OR(AA$72="D",AA$72="DIS")</formula>
    </cfRule>
    <cfRule type="expression" dxfId="1956" priority="1964">
      <formula>OR(AA$72="S",AA$72="STD")</formula>
    </cfRule>
  </conditionalFormatting>
  <conditionalFormatting sqref="AB86">
    <cfRule type="expression" dxfId="1955" priority="1949">
      <formula>OR(AA$72="FS")</formula>
    </cfRule>
    <cfRule type="expression" dxfId="1954" priority="1951">
      <formula>OR(AA$72="F",AA$72="Fiber")</formula>
    </cfRule>
    <cfRule type="expression" dxfId="1953" priority="1953">
      <formula>OR(AA$72="A",AA$72="AES")</formula>
    </cfRule>
    <cfRule type="expression" dxfId="1952" priority="1955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951" priority="1956">
      <formula>OR(AA$72="",AA$72=" ")</formula>
    </cfRule>
    <cfRule type="expression" dxfId="1950" priority="1957">
      <formula>OR(AA$72="M",AA$72="MADI")</formula>
    </cfRule>
    <cfRule type="expression" dxfId="1949" priority="1958">
      <formula>OR(AA$72="D",AA$72="DIS")</formula>
    </cfRule>
    <cfRule type="expression" dxfId="1948" priority="1959">
      <formula>OR(AA$72="S",AA$72="STD")</formula>
    </cfRule>
  </conditionalFormatting>
  <conditionalFormatting sqref="AA88">
    <cfRule type="expression" dxfId="1947" priority="1934">
      <formula>(AA$72="FS")</formula>
    </cfRule>
    <cfRule type="expression" dxfId="1946" priority="1936">
      <formula>OR(AA$72="F",AA$72="Fiber")</formula>
    </cfRule>
    <cfRule type="expression" dxfId="1945" priority="1938">
      <formula>OR(AA$72="A",AA$72="AES")</formula>
    </cfRule>
    <cfRule type="expression" dxfId="1944" priority="1944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943" priority="1945">
      <formula>OR(AA$72="",AA$72=" ")</formula>
    </cfRule>
    <cfRule type="expression" dxfId="1942" priority="1946">
      <formula>OR(AA$72="M",AA$72="MADI")</formula>
    </cfRule>
    <cfRule type="expression" dxfId="1941" priority="1947">
      <formula>OR(AA$72="D",AA$72="DIS")</formula>
    </cfRule>
    <cfRule type="expression" dxfId="1940" priority="1948">
      <formula>OR(AA$72="S",AA$72="STD")</formula>
    </cfRule>
  </conditionalFormatting>
  <conditionalFormatting sqref="AB88">
    <cfRule type="expression" dxfId="1939" priority="1933">
      <formula>OR(AA$72="FS")</formula>
    </cfRule>
    <cfRule type="expression" dxfId="1938" priority="1935">
      <formula>OR(AA$72="F",AA$72="Fiber")</formula>
    </cfRule>
    <cfRule type="expression" dxfId="1937" priority="1937">
      <formula>OR(AA$72="A",AA$72="AES")</formula>
    </cfRule>
    <cfRule type="expression" dxfId="1936" priority="1939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935" priority="1940">
      <formula>OR(AA$72="",AA$72=" ")</formula>
    </cfRule>
    <cfRule type="expression" dxfId="1934" priority="1941">
      <formula>OR(AA$72="M",AA$72="MADI")</formula>
    </cfRule>
    <cfRule type="expression" dxfId="1933" priority="1942">
      <formula>OR(AA$72="D",AA$72="DIS")</formula>
    </cfRule>
    <cfRule type="expression" dxfId="1932" priority="1943">
      <formula>OR(AA$72="S",AA$72="STD")</formula>
    </cfRule>
  </conditionalFormatting>
  <conditionalFormatting sqref="AA90">
    <cfRule type="expression" dxfId="1931" priority="1918">
      <formula>(AA$72="FS")</formula>
    </cfRule>
    <cfRule type="expression" dxfId="1930" priority="1920">
      <formula>OR(AA$72="F",AA$72="Fiber")</formula>
    </cfRule>
    <cfRule type="expression" dxfId="1929" priority="1922">
      <formula>OR(AA$72="A",AA$72="AES")</formula>
    </cfRule>
    <cfRule type="expression" dxfId="1928" priority="1928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927" priority="1929">
      <formula>OR(AA$72="",AA$72=" ")</formula>
    </cfRule>
    <cfRule type="expression" dxfId="1926" priority="1930">
      <formula>OR(AA$72="M",AA$72="MADI")</formula>
    </cfRule>
    <cfRule type="expression" dxfId="1925" priority="1931">
      <formula>OR(AA$72="D",AA$72="DIS")</formula>
    </cfRule>
    <cfRule type="expression" dxfId="1924" priority="1932">
      <formula>OR(AA$72="S",AA$72="STD")</formula>
    </cfRule>
  </conditionalFormatting>
  <conditionalFormatting sqref="AB90">
    <cfRule type="expression" dxfId="1923" priority="1917">
      <formula>OR(AA$72="FS")</formula>
    </cfRule>
    <cfRule type="expression" dxfId="1922" priority="1919">
      <formula>OR(AA$72="F",AA$72="Fiber")</formula>
    </cfRule>
    <cfRule type="expression" dxfId="1921" priority="1921">
      <formula>OR(AA$72="A",AA$72="AES")</formula>
    </cfRule>
    <cfRule type="expression" dxfId="1920" priority="1923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919" priority="1924">
      <formula>OR(AA$72="",AA$72=" ")</formula>
    </cfRule>
    <cfRule type="expression" dxfId="1918" priority="1925">
      <formula>OR(AA$72="M",AA$72="MADI")</formula>
    </cfRule>
    <cfRule type="expression" dxfId="1917" priority="1926">
      <formula>OR(AA$72="D",AA$72="DIS")</formula>
    </cfRule>
    <cfRule type="expression" dxfId="1916" priority="1927">
      <formula>OR(AA$72="S",AA$72="STD")</formula>
    </cfRule>
  </conditionalFormatting>
  <conditionalFormatting sqref="AA90 AA88 AA86 AA84 AA82 AA80 AA78">
    <cfRule type="expression" dxfId="1915" priority="1909">
      <formula>(AA$72="FS")</formula>
    </cfRule>
    <cfRule type="expression" dxfId="1914" priority="1910">
      <formula>OR(AA$72="F",AA$72="Fiber")</formula>
    </cfRule>
    <cfRule type="expression" dxfId="1913" priority="1911">
      <formula>OR(AA$72="A",AA$72="AES")</formula>
    </cfRule>
    <cfRule type="expression" dxfId="1912" priority="1912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911" priority="1913">
      <formula>OR(AA$72="",AA$72=" ")</formula>
    </cfRule>
    <cfRule type="expression" dxfId="1910" priority="1914">
      <formula>OR(AA$72="M",AA$72="MADI")</formula>
    </cfRule>
    <cfRule type="expression" dxfId="1909" priority="1915">
      <formula>OR(AA$72="D",AA$72="DIS")</formula>
    </cfRule>
    <cfRule type="expression" dxfId="1908" priority="1916">
      <formula>OR(AA$72="S",AA$72="STD")</formula>
    </cfRule>
  </conditionalFormatting>
  <conditionalFormatting sqref="AB90 AB88 AB86 AB84 AB82 AB80 AB78">
    <cfRule type="expression" dxfId="1907" priority="1901">
      <formula>OR(AA$72="FS")</formula>
    </cfRule>
    <cfRule type="expression" dxfId="1906" priority="1902">
      <formula>OR(AA$72="F",AA$72="Fiber")</formula>
    </cfRule>
    <cfRule type="expression" dxfId="1905" priority="1903">
      <formula>OR(AA$72="A",AA$72="AES")</formula>
    </cfRule>
    <cfRule type="expression" dxfId="1904" priority="1904">
      <formula>AND(AA$72&lt;&gt;"FS",AA$72&lt;&gt;"F",AA$72&lt;&gt;"Fiber",AA$72&lt;&gt;"S",AA$72&lt;&gt;"STD",AA$72&lt;&gt;"A",AA$72&lt;&gt;"AES",AA$72&lt;&gt;"D",AA$72&lt;&gt;"DIS",AA$72&lt;&gt;"M",AA$72&lt;&gt;"MADI",AA$72&lt;&gt;"",AA$72&lt;&gt;" ")</formula>
    </cfRule>
    <cfRule type="expression" dxfId="1903" priority="1905">
      <formula>OR(AA$72="",AA$72=" ")</formula>
    </cfRule>
    <cfRule type="expression" dxfId="1902" priority="1906">
      <formula>OR(AA$72="M",AA$72="MADI")</formula>
    </cfRule>
    <cfRule type="expression" dxfId="1901" priority="1907">
      <formula>OR(AA$72="D",AA$72="DIS")</formula>
    </cfRule>
    <cfRule type="expression" dxfId="1900" priority="1908">
      <formula>OR(AA$72="S",AA$72="STD")</formula>
    </cfRule>
  </conditionalFormatting>
  <conditionalFormatting sqref="AA73:AA90">
    <cfRule type="expression" dxfId="1899" priority="1900">
      <formula>OR(AA$72="IPI",AA$72="IP in")</formula>
    </cfRule>
  </conditionalFormatting>
  <conditionalFormatting sqref="AB73:AB90">
    <cfRule type="expression" dxfId="1898" priority="1899">
      <formula>OR(AA$72="IPI",AA$72="IP in")</formula>
    </cfRule>
  </conditionalFormatting>
  <conditionalFormatting sqref="Y79 Y81 Y83 Y85 Y87 Y89 Y73:Y77">
    <cfRule type="expression" dxfId="1897" priority="1884">
      <formula>(Y$72="FS")</formula>
    </cfRule>
    <cfRule type="expression" dxfId="1896" priority="1886">
      <formula>OR(Y$72="F",Y$72="Fiber")</formula>
    </cfRule>
    <cfRule type="expression" dxfId="1895" priority="1888">
      <formula>OR(Y$72="A",Y$72="AES")</formula>
    </cfRule>
    <cfRule type="expression" dxfId="1894" priority="1894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893" priority="1895">
      <formula>OR(Y$72="",Y$72=" ")</formula>
    </cfRule>
    <cfRule type="expression" dxfId="1892" priority="1896">
      <formula>OR(Y$72="M",Y$72="MADI")</formula>
    </cfRule>
    <cfRule type="expression" dxfId="1891" priority="1897">
      <formula>OR(Y$72="D",Y$72="DIS")</formula>
    </cfRule>
    <cfRule type="expression" dxfId="1890" priority="1898">
      <formula>OR(Y$72="S",Y$72="STD")</formula>
    </cfRule>
  </conditionalFormatting>
  <conditionalFormatting sqref="Z79 Z81 Z83 Z85 Z87 Z89 Z73:Z77">
    <cfRule type="expression" dxfId="1889" priority="1883">
      <formula>OR(Y$72="FS")</formula>
    </cfRule>
    <cfRule type="expression" dxfId="1888" priority="1885">
      <formula>OR(Y$72="F",Y$72="Fiber")</formula>
    </cfRule>
    <cfRule type="expression" dxfId="1887" priority="1887">
      <formula>OR(Y$72="A",Y$72="AES")</formula>
    </cfRule>
    <cfRule type="expression" dxfId="1886" priority="1889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885" priority="1890">
      <formula>OR(Y$72="",Y$72=" ")</formula>
    </cfRule>
    <cfRule type="expression" dxfId="1884" priority="1891">
      <formula>OR(Y$72="M",Y$72="MADI")</formula>
    </cfRule>
    <cfRule type="expression" dxfId="1883" priority="1892">
      <formula>OR(Y$72="D",Y$72="DIS")</formula>
    </cfRule>
    <cfRule type="expression" dxfId="1882" priority="1893">
      <formula>OR(Y$72="S",Y$72="STD")</formula>
    </cfRule>
  </conditionalFormatting>
  <conditionalFormatting sqref="Y78">
    <cfRule type="expression" dxfId="1881" priority="1868">
      <formula>(Y$72="FS")</formula>
    </cfRule>
    <cfRule type="expression" dxfId="1880" priority="1870">
      <formula>OR(Y$72="F",Y$72="Fiber")</formula>
    </cfRule>
    <cfRule type="expression" dxfId="1879" priority="1872">
      <formula>OR(Y$72="A",Y$72="AES")</formula>
    </cfRule>
    <cfRule type="expression" dxfId="1878" priority="1878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877" priority="1879">
      <formula>OR(Y$72="",Y$72=" ")</formula>
    </cfRule>
    <cfRule type="expression" dxfId="1876" priority="1880">
      <formula>OR(Y$72="M",Y$72="MADI")</formula>
    </cfRule>
    <cfRule type="expression" dxfId="1875" priority="1881">
      <formula>OR(Y$72="D",Y$72="DIS")</formula>
    </cfRule>
    <cfRule type="expression" dxfId="1874" priority="1882">
      <formula>OR(Y$72="S",Y$72="STD")</formula>
    </cfRule>
  </conditionalFormatting>
  <conditionalFormatting sqref="Z78">
    <cfRule type="expression" dxfId="1873" priority="1867">
      <formula>OR(Y$72="FS")</formula>
    </cfRule>
    <cfRule type="expression" dxfId="1872" priority="1869">
      <formula>OR(Y$72="F",Y$72="Fiber")</formula>
    </cfRule>
    <cfRule type="expression" dxfId="1871" priority="1871">
      <formula>OR(Y$72="A",Y$72="AES")</formula>
    </cfRule>
    <cfRule type="expression" dxfId="1870" priority="1873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869" priority="1874">
      <formula>OR(Y$72="",Y$72=" ")</formula>
    </cfRule>
    <cfRule type="expression" dxfId="1868" priority="1875">
      <formula>OR(Y$72="M",Y$72="MADI")</formula>
    </cfRule>
    <cfRule type="expression" dxfId="1867" priority="1876">
      <formula>OR(Y$72="D",Y$72="DIS")</formula>
    </cfRule>
    <cfRule type="expression" dxfId="1866" priority="1877">
      <formula>OR(Y$72="S",Y$72="STD")</formula>
    </cfRule>
  </conditionalFormatting>
  <conditionalFormatting sqref="Y80">
    <cfRule type="expression" dxfId="1865" priority="1852">
      <formula>(Y$72="FS")</formula>
    </cfRule>
    <cfRule type="expression" dxfId="1864" priority="1854">
      <formula>OR(Y$72="F",Y$72="Fiber")</formula>
    </cfRule>
    <cfRule type="expression" dxfId="1863" priority="1856">
      <formula>OR(Y$72="A",Y$72="AES")</formula>
    </cfRule>
    <cfRule type="expression" dxfId="1862" priority="1862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861" priority="1863">
      <formula>OR(Y$72="",Y$72=" ")</formula>
    </cfRule>
    <cfRule type="expression" dxfId="1860" priority="1864">
      <formula>OR(Y$72="M",Y$72="MADI")</formula>
    </cfRule>
    <cfRule type="expression" dxfId="1859" priority="1865">
      <formula>OR(Y$72="D",Y$72="DIS")</formula>
    </cfRule>
    <cfRule type="expression" dxfId="1858" priority="1866">
      <formula>OR(Y$72="S",Y$72="STD")</formula>
    </cfRule>
  </conditionalFormatting>
  <conditionalFormatting sqref="Z80">
    <cfRule type="expression" dxfId="1857" priority="1851">
      <formula>OR(Y$72="FS")</formula>
    </cfRule>
    <cfRule type="expression" dxfId="1856" priority="1853">
      <formula>OR(Y$72="F",Y$72="Fiber")</formula>
    </cfRule>
    <cfRule type="expression" dxfId="1855" priority="1855">
      <formula>OR(Y$72="A",Y$72="AES")</formula>
    </cfRule>
    <cfRule type="expression" dxfId="1854" priority="1857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853" priority="1858">
      <formula>OR(Y$72="",Y$72=" ")</formula>
    </cfRule>
    <cfRule type="expression" dxfId="1852" priority="1859">
      <formula>OR(Y$72="M",Y$72="MADI")</formula>
    </cfRule>
    <cfRule type="expression" dxfId="1851" priority="1860">
      <formula>OR(Y$72="D",Y$72="DIS")</formula>
    </cfRule>
    <cfRule type="expression" dxfId="1850" priority="1861">
      <formula>OR(Y$72="S",Y$72="STD")</formula>
    </cfRule>
  </conditionalFormatting>
  <conditionalFormatting sqref="Y82">
    <cfRule type="expression" dxfId="1849" priority="1836">
      <formula>(Y$72="FS")</formula>
    </cfRule>
    <cfRule type="expression" dxfId="1848" priority="1838">
      <formula>OR(Y$72="F",Y$72="Fiber")</formula>
    </cfRule>
    <cfRule type="expression" dxfId="1847" priority="1840">
      <formula>OR(Y$72="A",Y$72="AES")</formula>
    </cfRule>
    <cfRule type="expression" dxfId="1846" priority="1846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845" priority="1847">
      <formula>OR(Y$72="",Y$72=" ")</formula>
    </cfRule>
    <cfRule type="expression" dxfId="1844" priority="1848">
      <formula>OR(Y$72="M",Y$72="MADI")</formula>
    </cfRule>
    <cfRule type="expression" dxfId="1843" priority="1849">
      <formula>OR(Y$72="D",Y$72="DIS")</formula>
    </cfRule>
    <cfRule type="expression" dxfId="1842" priority="1850">
      <formula>OR(Y$72="S",Y$72="STD")</formula>
    </cfRule>
  </conditionalFormatting>
  <conditionalFormatting sqref="Z82">
    <cfRule type="expression" dxfId="1841" priority="1835">
      <formula>OR(Y$72="FS")</formula>
    </cfRule>
    <cfRule type="expression" dxfId="1840" priority="1837">
      <formula>OR(Y$72="F",Y$72="Fiber")</formula>
    </cfRule>
    <cfRule type="expression" dxfId="1839" priority="1839">
      <formula>OR(Y$72="A",Y$72="AES")</formula>
    </cfRule>
    <cfRule type="expression" dxfId="1838" priority="1841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837" priority="1842">
      <formula>OR(Y$72="",Y$72=" ")</formula>
    </cfRule>
    <cfRule type="expression" dxfId="1836" priority="1843">
      <formula>OR(Y$72="M",Y$72="MADI")</formula>
    </cfRule>
    <cfRule type="expression" dxfId="1835" priority="1844">
      <formula>OR(Y$72="D",Y$72="DIS")</formula>
    </cfRule>
    <cfRule type="expression" dxfId="1834" priority="1845">
      <formula>OR(Y$72="S",Y$72="STD")</formula>
    </cfRule>
  </conditionalFormatting>
  <conditionalFormatting sqref="Y84">
    <cfRule type="expression" dxfId="1833" priority="1820">
      <formula>(Y$72="FS")</formula>
    </cfRule>
    <cfRule type="expression" dxfId="1832" priority="1822">
      <formula>OR(Y$72="F",Y$72="Fiber")</formula>
    </cfRule>
    <cfRule type="expression" dxfId="1831" priority="1824">
      <formula>OR(Y$72="A",Y$72="AES")</formula>
    </cfRule>
    <cfRule type="expression" dxfId="1830" priority="1830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829" priority="1831">
      <formula>OR(Y$72="",Y$72=" ")</formula>
    </cfRule>
    <cfRule type="expression" dxfId="1828" priority="1832">
      <formula>OR(Y$72="M",Y$72="MADI")</formula>
    </cfRule>
    <cfRule type="expression" dxfId="1827" priority="1833">
      <formula>OR(Y$72="D",Y$72="DIS")</formula>
    </cfRule>
    <cfRule type="expression" dxfId="1826" priority="1834">
      <formula>OR(Y$72="S",Y$72="STD")</formula>
    </cfRule>
  </conditionalFormatting>
  <conditionalFormatting sqref="Z84">
    <cfRule type="expression" dxfId="1825" priority="1819">
      <formula>OR(Y$72="FS")</formula>
    </cfRule>
    <cfRule type="expression" dxfId="1824" priority="1821">
      <formula>OR(Y$72="F",Y$72="Fiber")</formula>
    </cfRule>
    <cfRule type="expression" dxfId="1823" priority="1823">
      <formula>OR(Y$72="A",Y$72="AES")</formula>
    </cfRule>
    <cfRule type="expression" dxfId="1822" priority="1825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821" priority="1826">
      <formula>OR(Y$72="",Y$72=" ")</formula>
    </cfRule>
    <cfRule type="expression" dxfId="1820" priority="1827">
      <formula>OR(Y$72="M",Y$72="MADI")</formula>
    </cfRule>
    <cfRule type="expression" dxfId="1819" priority="1828">
      <formula>OR(Y$72="D",Y$72="DIS")</formula>
    </cfRule>
    <cfRule type="expression" dxfId="1818" priority="1829">
      <formula>OR(Y$72="S",Y$72="STD")</formula>
    </cfRule>
  </conditionalFormatting>
  <conditionalFormatting sqref="Y86">
    <cfRule type="expression" dxfId="1817" priority="1804">
      <formula>(Y$72="FS")</formula>
    </cfRule>
    <cfRule type="expression" dxfId="1816" priority="1806">
      <formula>OR(Y$72="F",Y$72="Fiber")</formula>
    </cfRule>
    <cfRule type="expression" dxfId="1815" priority="1808">
      <formula>OR(Y$72="A",Y$72="AES")</formula>
    </cfRule>
    <cfRule type="expression" dxfId="1814" priority="1814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813" priority="1815">
      <formula>OR(Y$72="",Y$72=" ")</formula>
    </cfRule>
    <cfRule type="expression" dxfId="1812" priority="1816">
      <formula>OR(Y$72="M",Y$72="MADI")</formula>
    </cfRule>
    <cfRule type="expression" dxfId="1811" priority="1817">
      <formula>OR(Y$72="D",Y$72="DIS")</formula>
    </cfRule>
    <cfRule type="expression" dxfId="1810" priority="1818">
      <formula>OR(Y$72="S",Y$72="STD")</formula>
    </cfRule>
  </conditionalFormatting>
  <conditionalFormatting sqref="Z86">
    <cfRule type="expression" dxfId="1809" priority="1803">
      <formula>OR(Y$72="FS")</formula>
    </cfRule>
    <cfRule type="expression" dxfId="1808" priority="1805">
      <formula>OR(Y$72="F",Y$72="Fiber")</formula>
    </cfRule>
    <cfRule type="expression" dxfId="1807" priority="1807">
      <formula>OR(Y$72="A",Y$72="AES")</formula>
    </cfRule>
    <cfRule type="expression" dxfId="1806" priority="1809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805" priority="1810">
      <formula>OR(Y$72="",Y$72=" ")</formula>
    </cfRule>
    <cfRule type="expression" dxfId="1804" priority="1811">
      <formula>OR(Y$72="M",Y$72="MADI")</formula>
    </cfRule>
    <cfRule type="expression" dxfId="1803" priority="1812">
      <formula>OR(Y$72="D",Y$72="DIS")</formula>
    </cfRule>
    <cfRule type="expression" dxfId="1802" priority="1813">
      <formula>OR(Y$72="S",Y$72="STD")</formula>
    </cfRule>
  </conditionalFormatting>
  <conditionalFormatting sqref="Y88">
    <cfRule type="expression" dxfId="1801" priority="1788">
      <formula>(Y$72="FS")</formula>
    </cfRule>
    <cfRule type="expression" dxfId="1800" priority="1790">
      <formula>OR(Y$72="F",Y$72="Fiber")</formula>
    </cfRule>
    <cfRule type="expression" dxfId="1799" priority="1792">
      <formula>OR(Y$72="A",Y$72="AES")</formula>
    </cfRule>
    <cfRule type="expression" dxfId="1798" priority="1798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797" priority="1799">
      <formula>OR(Y$72="",Y$72=" ")</formula>
    </cfRule>
    <cfRule type="expression" dxfId="1796" priority="1800">
      <formula>OR(Y$72="M",Y$72="MADI")</formula>
    </cfRule>
    <cfRule type="expression" dxfId="1795" priority="1801">
      <formula>OR(Y$72="D",Y$72="DIS")</formula>
    </cfRule>
    <cfRule type="expression" dxfId="1794" priority="1802">
      <formula>OR(Y$72="S",Y$72="STD")</formula>
    </cfRule>
  </conditionalFormatting>
  <conditionalFormatting sqref="Z88">
    <cfRule type="expression" dxfId="1793" priority="1787">
      <formula>OR(Y$72="FS")</formula>
    </cfRule>
    <cfRule type="expression" dxfId="1792" priority="1789">
      <formula>OR(Y$72="F",Y$72="Fiber")</formula>
    </cfRule>
    <cfRule type="expression" dxfId="1791" priority="1791">
      <formula>OR(Y$72="A",Y$72="AES")</formula>
    </cfRule>
    <cfRule type="expression" dxfId="1790" priority="1793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789" priority="1794">
      <formula>OR(Y$72="",Y$72=" ")</formula>
    </cfRule>
    <cfRule type="expression" dxfId="1788" priority="1795">
      <formula>OR(Y$72="M",Y$72="MADI")</formula>
    </cfRule>
    <cfRule type="expression" dxfId="1787" priority="1796">
      <formula>OR(Y$72="D",Y$72="DIS")</formula>
    </cfRule>
    <cfRule type="expression" dxfId="1786" priority="1797">
      <formula>OR(Y$72="S",Y$72="STD")</formula>
    </cfRule>
  </conditionalFormatting>
  <conditionalFormatting sqref="Y90">
    <cfRule type="expression" dxfId="1785" priority="1772">
      <formula>(Y$72="FS")</formula>
    </cfRule>
    <cfRule type="expression" dxfId="1784" priority="1774">
      <formula>OR(Y$72="F",Y$72="Fiber")</formula>
    </cfRule>
    <cfRule type="expression" dxfId="1783" priority="1776">
      <formula>OR(Y$72="A",Y$72="AES")</formula>
    </cfRule>
    <cfRule type="expression" dxfId="1782" priority="1782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781" priority="1783">
      <formula>OR(Y$72="",Y$72=" ")</formula>
    </cfRule>
    <cfRule type="expression" dxfId="1780" priority="1784">
      <formula>OR(Y$72="M",Y$72="MADI")</formula>
    </cfRule>
    <cfRule type="expression" dxfId="1779" priority="1785">
      <formula>OR(Y$72="D",Y$72="DIS")</formula>
    </cfRule>
    <cfRule type="expression" dxfId="1778" priority="1786">
      <formula>OR(Y$72="S",Y$72="STD")</formula>
    </cfRule>
  </conditionalFormatting>
  <conditionalFormatting sqref="Z90">
    <cfRule type="expression" dxfId="1777" priority="1771">
      <formula>OR(Y$72="FS")</formula>
    </cfRule>
    <cfRule type="expression" dxfId="1776" priority="1773">
      <formula>OR(Y$72="F",Y$72="Fiber")</formula>
    </cfRule>
    <cfRule type="expression" dxfId="1775" priority="1775">
      <formula>OR(Y$72="A",Y$72="AES")</formula>
    </cfRule>
    <cfRule type="expression" dxfId="1774" priority="1777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773" priority="1778">
      <formula>OR(Y$72="",Y$72=" ")</formula>
    </cfRule>
    <cfRule type="expression" dxfId="1772" priority="1779">
      <formula>OR(Y$72="M",Y$72="MADI")</formula>
    </cfRule>
    <cfRule type="expression" dxfId="1771" priority="1780">
      <formula>OR(Y$72="D",Y$72="DIS")</formula>
    </cfRule>
    <cfRule type="expression" dxfId="1770" priority="1781">
      <formula>OR(Y$72="S",Y$72="STD")</formula>
    </cfRule>
  </conditionalFormatting>
  <conditionalFormatting sqref="Y90 Y88 Y86 Y84 Y82 Y80 Y78">
    <cfRule type="expression" dxfId="1769" priority="1763">
      <formula>(Y$72="FS")</formula>
    </cfRule>
    <cfRule type="expression" dxfId="1768" priority="1764">
      <formula>OR(Y$72="F",Y$72="Fiber")</formula>
    </cfRule>
    <cfRule type="expression" dxfId="1767" priority="1765">
      <formula>OR(Y$72="A",Y$72="AES")</formula>
    </cfRule>
    <cfRule type="expression" dxfId="1766" priority="1766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765" priority="1767">
      <formula>OR(Y$72="",Y$72=" ")</formula>
    </cfRule>
    <cfRule type="expression" dxfId="1764" priority="1768">
      <formula>OR(Y$72="M",Y$72="MADI")</formula>
    </cfRule>
    <cfRule type="expression" dxfId="1763" priority="1769">
      <formula>OR(Y$72="D",Y$72="DIS")</formula>
    </cfRule>
    <cfRule type="expression" dxfId="1762" priority="1770">
      <formula>OR(Y$72="S",Y$72="STD")</formula>
    </cfRule>
  </conditionalFormatting>
  <conditionalFormatting sqref="Z90 Z88 Z86 Z84 Z82 Z80 Z78">
    <cfRule type="expression" dxfId="1761" priority="1755">
      <formula>OR(Y$72="FS")</formula>
    </cfRule>
    <cfRule type="expression" dxfId="1760" priority="1756">
      <formula>OR(Y$72="F",Y$72="Fiber")</formula>
    </cfRule>
    <cfRule type="expression" dxfId="1759" priority="1757">
      <formula>OR(Y$72="A",Y$72="AES")</formula>
    </cfRule>
    <cfRule type="expression" dxfId="1758" priority="1758">
      <formula>AND(Y$72&lt;&gt;"FS",Y$72&lt;&gt;"F",Y$72&lt;&gt;"Fiber",Y$72&lt;&gt;"S",Y$72&lt;&gt;"STD",Y$72&lt;&gt;"A",Y$72&lt;&gt;"AES",Y$72&lt;&gt;"D",Y$72&lt;&gt;"DIS",Y$72&lt;&gt;"M",Y$72&lt;&gt;"MADI",Y$72&lt;&gt;"",Y$72&lt;&gt;" ")</formula>
    </cfRule>
    <cfRule type="expression" dxfId="1757" priority="1759">
      <formula>OR(Y$72="",Y$72=" ")</formula>
    </cfRule>
    <cfRule type="expression" dxfId="1756" priority="1760">
      <formula>OR(Y$72="M",Y$72="MADI")</formula>
    </cfRule>
    <cfRule type="expression" dxfId="1755" priority="1761">
      <formula>OR(Y$72="D",Y$72="DIS")</formula>
    </cfRule>
    <cfRule type="expression" dxfId="1754" priority="1762">
      <formula>OR(Y$72="S",Y$72="STD")</formula>
    </cfRule>
  </conditionalFormatting>
  <conditionalFormatting sqref="Y73:Y90">
    <cfRule type="expression" dxfId="1753" priority="1754">
      <formula>OR(Y$72="IPI",Y$72="IP in")</formula>
    </cfRule>
  </conditionalFormatting>
  <conditionalFormatting sqref="Z73:Z90">
    <cfRule type="expression" dxfId="1752" priority="1753">
      <formula>OR(Y$72="IPI",Y$72="IP in")</formula>
    </cfRule>
  </conditionalFormatting>
  <conditionalFormatting sqref="W79 W81 W83 W85 W87 W89 W73:W77">
    <cfRule type="expression" dxfId="1751" priority="1738">
      <formula>(W$72="FS")</formula>
    </cfRule>
    <cfRule type="expression" dxfId="1750" priority="1740">
      <formula>OR(W$72="F",W$72="Fiber")</formula>
    </cfRule>
    <cfRule type="expression" dxfId="1749" priority="1742">
      <formula>OR(W$72="A",W$72="AES")</formula>
    </cfRule>
    <cfRule type="expression" dxfId="1748" priority="1748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747" priority="1749">
      <formula>OR(W$72="",W$72=" ")</formula>
    </cfRule>
    <cfRule type="expression" dxfId="1746" priority="1750">
      <formula>OR(W$72="M",W$72="MADI")</formula>
    </cfRule>
    <cfRule type="expression" dxfId="1745" priority="1751">
      <formula>OR(W$72="D",W$72="DIS")</formula>
    </cfRule>
    <cfRule type="expression" dxfId="1744" priority="1752">
      <formula>OR(W$72="S",W$72="STD")</formula>
    </cfRule>
  </conditionalFormatting>
  <conditionalFormatting sqref="X79 X81 X83 X85 X87 X89 X73:X77">
    <cfRule type="expression" dxfId="1743" priority="1737">
      <formula>OR(W$72="FS")</formula>
    </cfRule>
    <cfRule type="expression" dxfId="1742" priority="1739">
      <formula>OR(W$72="F",W$72="Fiber")</formula>
    </cfRule>
    <cfRule type="expression" dxfId="1741" priority="1741">
      <formula>OR(W$72="A",W$72="AES")</formula>
    </cfRule>
    <cfRule type="expression" dxfId="1740" priority="1743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739" priority="1744">
      <formula>OR(W$72="",W$72=" ")</formula>
    </cfRule>
    <cfRule type="expression" dxfId="1738" priority="1745">
      <formula>OR(W$72="M",W$72="MADI")</formula>
    </cfRule>
    <cfRule type="expression" dxfId="1737" priority="1746">
      <formula>OR(W$72="D",W$72="DIS")</formula>
    </cfRule>
    <cfRule type="expression" dxfId="1736" priority="1747">
      <formula>OR(W$72="S",W$72="STD")</formula>
    </cfRule>
  </conditionalFormatting>
  <conditionalFormatting sqref="W78">
    <cfRule type="expression" dxfId="1735" priority="1722">
      <formula>(W$72="FS")</formula>
    </cfRule>
    <cfRule type="expression" dxfId="1734" priority="1724">
      <formula>OR(W$72="F",W$72="Fiber")</formula>
    </cfRule>
    <cfRule type="expression" dxfId="1733" priority="1726">
      <formula>OR(W$72="A",W$72="AES")</formula>
    </cfRule>
    <cfRule type="expression" dxfId="1732" priority="1732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731" priority="1733">
      <formula>OR(W$72="",W$72=" ")</formula>
    </cfRule>
    <cfRule type="expression" dxfId="1730" priority="1734">
      <formula>OR(W$72="M",W$72="MADI")</formula>
    </cfRule>
    <cfRule type="expression" dxfId="1729" priority="1735">
      <formula>OR(W$72="D",W$72="DIS")</formula>
    </cfRule>
    <cfRule type="expression" dxfId="1728" priority="1736">
      <formula>OR(W$72="S",W$72="STD")</formula>
    </cfRule>
  </conditionalFormatting>
  <conditionalFormatting sqref="X78">
    <cfRule type="expression" dxfId="1727" priority="1721">
      <formula>OR(W$72="FS")</formula>
    </cfRule>
    <cfRule type="expression" dxfId="1726" priority="1723">
      <formula>OR(W$72="F",W$72="Fiber")</formula>
    </cfRule>
    <cfRule type="expression" dxfId="1725" priority="1725">
      <formula>OR(W$72="A",W$72="AES")</formula>
    </cfRule>
    <cfRule type="expression" dxfId="1724" priority="1727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723" priority="1728">
      <formula>OR(W$72="",W$72=" ")</formula>
    </cfRule>
    <cfRule type="expression" dxfId="1722" priority="1729">
      <formula>OR(W$72="M",W$72="MADI")</formula>
    </cfRule>
    <cfRule type="expression" dxfId="1721" priority="1730">
      <formula>OR(W$72="D",W$72="DIS")</formula>
    </cfRule>
    <cfRule type="expression" dxfId="1720" priority="1731">
      <formula>OR(W$72="S",W$72="STD")</formula>
    </cfRule>
  </conditionalFormatting>
  <conditionalFormatting sqref="W80">
    <cfRule type="expression" dxfId="1719" priority="1706">
      <formula>(W$72="FS")</formula>
    </cfRule>
    <cfRule type="expression" dxfId="1718" priority="1708">
      <formula>OR(W$72="F",W$72="Fiber")</formula>
    </cfRule>
    <cfRule type="expression" dxfId="1717" priority="1710">
      <formula>OR(W$72="A",W$72="AES")</formula>
    </cfRule>
    <cfRule type="expression" dxfId="1716" priority="1716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715" priority="1717">
      <formula>OR(W$72="",W$72=" ")</formula>
    </cfRule>
    <cfRule type="expression" dxfId="1714" priority="1718">
      <formula>OR(W$72="M",W$72="MADI")</formula>
    </cfRule>
    <cfRule type="expression" dxfId="1713" priority="1719">
      <formula>OR(W$72="D",W$72="DIS")</formula>
    </cfRule>
    <cfRule type="expression" dxfId="1712" priority="1720">
      <formula>OR(W$72="S",W$72="STD")</formula>
    </cfRule>
  </conditionalFormatting>
  <conditionalFormatting sqref="X80">
    <cfRule type="expression" dxfId="1711" priority="1705">
      <formula>OR(W$72="FS")</formula>
    </cfRule>
    <cfRule type="expression" dxfId="1710" priority="1707">
      <formula>OR(W$72="F",W$72="Fiber")</formula>
    </cfRule>
    <cfRule type="expression" dxfId="1709" priority="1709">
      <formula>OR(W$72="A",W$72="AES")</formula>
    </cfRule>
    <cfRule type="expression" dxfId="1708" priority="1711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707" priority="1712">
      <formula>OR(W$72="",W$72=" ")</formula>
    </cfRule>
    <cfRule type="expression" dxfId="1706" priority="1713">
      <formula>OR(W$72="M",W$72="MADI")</formula>
    </cfRule>
    <cfRule type="expression" dxfId="1705" priority="1714">
      <formula>OR(W$72="D",W$72="DIS")</formula>
    </cfRule>
    <cfRule type="expression" dxfId="1704" priority="1715">
      <formula>OR(W$72="S",W$72="STD")</formula>
    </cfRule>
  </conditionalFormatting>
  <conditionalFormatting sqref="W82">
    <cfRule type="expression" dxfId="1703" priority="1690">
      <formula>(W$72="FS")</formula>
    </cfRule>
    <cfRule type="expression" dxfId="1702" priority="1692">
      <formula>OR(W$72="F",W$72="Fiber")</formula>
    </cfRule>
    <cfRule type="expression" dxfId="1701" priority="1694">
      <formula>OR(W$72="A",W$72="AES")</formula>
    </cfRule>
    <cfRule type="expression" dxfId="1700" priority="1700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699" priority="1701">
      <formula>OR(W$72="",W$72=" ")</formula>
    </cfRule>
    <cfRule type="expression" dxfId="1698" priority="1702">
      <formula>OR(W$72="M",W$72="MADI")</formula>
    </cfRule>
    <cfRule type="expression" dxfId="1697" priority="1703">
      <formula>OR(W$72="D",W$72="DIS")</formula>
    </cfRule>
    <cfRule type="expression" dxfId="1696" priority="1704">
      <formula>OR(W$72="S",W$72="STD")</formula>
    </cfRule>
  </conditionalFormatting>
  <conditionalFormatting sqref="X82">
    <cfRule type="expression" dxfId="1695" priority="1689">
      <formula>OR(W$72="FS")</formula>
    </cfRule>
    <cfRule type="expression" dxfId="1694" priority="1691">
      <formula>OR(W$72="F",W$72="Fiber")</formula>
    </cfRule>
    <cfRule type="expression" dxfId="1693" priority="1693">
      <formula>OR(W$72="A",W$72="AES")</formula>
    </cfRule>
    <cfRule type="expression" dxfId="1692" priority="1695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691" priority="1696">
      <formula>OR(W$72="",W$72=" ")</formula>
    </cfRule>
    <cfRule type="expression" dxfId="1690" priority="1697">
      <formula>OR(W$72="M",W$72="MADI")</formula>
    </cfRule>
    <cfRule type="expression" dxfId="1689" priority="1698">
      <formula>OR(W$72="D",W$72="DIS")</formula>
    </cfRule>
    <cfRule type="expression" dxfId="1688" priority="1699">
      <formula>OR(W$72="S",W$72="STD")</formula>
    </cfRule>
  </conditionalFormatting>
  <conditionalFormatting sqref="W84">
    <cfRule type="expression" dxfId="1687" priority="1674">
      <formula>(W$72="FS")</formula>
    </cfRule>
    <cfRule type="expression" dxfId="1686" priority="1676">
      <formula>OR(W$72="F",W$72="Fiber")</formula>
    </cfRule>
    <cfRule type="expression" dxfId="1685" priority="1678">
      <formula>OR(W$72="A",W$72="AES")</formula>
    </cfRule>
    <cfRule type="expression" dxfId="1684" priority="1684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683" priority="1685">
      <formula>OR(W$72="",W$72=" ")</formula>
    </cfRule>
    <cfRule type="expression" dxfId="1682" priority="1686">
      <formula>OR(W$72="M",W$72="MADI")</formula>
    </cfRule>
    <cfRule type="expression" dxfId="1681" priority="1687">
      <formula>OR(W$72="D",W$72="DIS")</formula>
    </cfRule>
    <cfRule type="expression" dxfId="1680" priority="1688">
      <formula>OR(W$72="S",W$72="STD")</formula>
    </cfRule>
  </conditionalFormatting>
  <conditionalFormatting sqref="X84">
    <cfRule type="expression" dxfId="1679" priority="1673">
      <formula>OR(W$72="FS")</formula>
    </cfRule>
    <cfRule type="expression" dxfId="1678" priority="1675">
      <formula>OR(W$72="F",W$72="Fiber")</formula>
    </cfRule>
    <cfRule type="expression" dxfId="1677" priority="1677">
      <formula>OR(W$72="A",W$72="AES")</formula>
    </cfRule>
    <cfRule type="expression" dxfId="1676" priority="1679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675" priority="1680">
      <formula>OR(W$72="",W$72=" ")</formula>
    </cfRule>
    <cfRule type="expression" dxfId="1674" priority="1681">
      <formula>OR(W$72="M",W$72="MADI")</formula>
    </cfRule>
    <cfRule type="expression" dxfId="1673" priority="1682">
      <formula>OR(W$72="D",W$72="DIS")</formula>
    </cfRule>
    <cfRule type="expression" dxfId="1672" priority="1683">
      <formula>OR(W$72="S",W$72="STD")</formula>
    </cfRule>
  </conditionalFormatting>
  <conditionalFormatting sqref="W86">
    <cfRule type="expression" dxfId="1671" priority="1658">
      <formula>(W$72="FS")</formula>
    </cfRule>
    <cfRule type="expression" dxfId="1670" priority="1660">
      <formula>OR(W$72="F",W$72="Fiber")</formula>
    </cfRule>
    <cfRule type="expression" dxfId="1669" priority="1662">
      <formula>OR(W$72="A",W$72="AES")</formula>
    </cfRule>
    <cfRule type="expression" dxfId="1668" priority="1668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667" priority="1669">
      <formula>OR(W$72="",W$72=" ")</formula>
    </cfRule>
    <cfRule type="expression" dxfId="1666" priority="1670">
      <formula>OR(W$72="M",W$72="MADI")</formula>
    </cfRule>
    <cfRule type="expression" dxfId="1665" priority="1671">
      <formula>OR(W$72="D",W$72="DIS")</formula>
    </cfRule>
    <cfRule type="expression" dxfId="1664" priority="1672">
      <formula>OR(W$72="S",W$72="STD")</formula>
    </cfRule>
  </conditionalFormatting>
  <conditionalFormatting sqref="X86">
    <cfRule type="expression" dxfId="1663" priority="1657">
      <formula>OR(W$72="FS")</formula>
    </cfRule>
    <cfRule type="expression" dxfId="1662" priority="1659">
      <formula>OR(W$72="F",W$72="Fiber")</formula>
    </cfRule>
    <cfRule type="expression" dxfId="1661" priority="1661">
      <formula>OR(W$72="A",W$72="AES")</formula>
    </cfRule>
    <cfRule type="expression" dxfId="1660" priority="1663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659" priority="1664">
      <formula>OR(W$72="",W$72=" ")</formula>
    </cfRule>
    <cfRule type="expression" dxfId="1658" priority="1665">
      <formula>OR(W$72="M",W$72="MADI")</formula>
    </cfRule>
    <cfRule type="expression" dxfId="1657" priority="1666">
      <formula>OR(W$72="D",W$72="DIS")</formula>
    </cfRule>
    <cfRule type="expression" dxfId="1656" priority="1667">
      <formula>OR(W$72="S",W$72="STD")</formula>
    </cfRule>
  </conditionalFormatting>
  <conditionalFormatting sqref="W88">
    <cfRule type="expression" dxfId="1655" priority="1642">
      <formula>(W$72="FS")</formula>
    </cfRule>
    <cfRule type="expression" dxfId="1654" priority="1644">
      <formula>OR(W$72="F",W$72="Fiber")</formula>
    </cfRule>
    <cfRule type="expression" dxfId="1653" priority="1646">
      <formula>OR(W$72="A",W$72="AES")</formula>
    </cfRule>
    <cfRule type="expression" dxfId="1652" priority="1652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651" priority="1653">
      <formula>OR(W$72="",W$72=" ")</formula>
    </cfRule>
    <cfRule type="expression" dxfId="1650" priority="1654">
      <formula>OR(W$72="M",W$72="MADI")</formula>
    </cfRule>
    <cfRule type="expression" dxfId="1649" priority="1655">
      <formula>OR(W$72="D",W$72="DIS")</formula>
    </cfRule>
    <cfRule type="expression" dxfId="1648" priority="1656">
      <formula>OR(W$72="S",W$72="STD")</formula>
    </cfRule>
  </conditionalFormatting>
  <conditionalFormatting sqref="X88">
    <cfRule type="expression" dxfId="1647" priority="1641">
      <formula>OR(W$72="FS")</formula>
    </cfRule>
    <cfRule type="expression" dxfId="1646" priority="1643">
      <formula>OR(W$72="F",W$72="Fiber")</formula>
    </cfRule>
    <cfRule type="expression" dxfId="1645" priority="1645">
      <formula>OR(W$72="A",W$72="AES")</formula>
    </cfRule>
    <cfRule type="expression" dxfId="1644" priority="1647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643" priority="1648">
      <formula>OR(W$72="",W$72=" ")</formula>
    </cfRule>
    <cfRule type="expression" dxfId="1642" priority="1649">
      <formula>OR(W$72="M",W$72="MADI")</formula>
    </cfRule>
    <cfRule type="expression" dxfId="1641" priority="1650">
      <formula>OR(W$72="D",W$72="DIS")</formula>
    </cfRule>
    <cfRule type="expression" dxfId="1640" priority="1651">
      <formula>OR(W$72="S",W$72="STD")</formula>
    </cfRule>
  </conditionalFormatting>
  <conditionalFormatting sqref="W90">
    <cfRule type="expression" dxfId="1639" priority="1626">
      <formula>(W$72="FS")</formula>
    </cfRule>
    <cfRule type="expression" dxfId="1638" priority="1628">
      <formula>OR(W$72="F",W$72="Fiber")</formula>
    </cfRule>
    <cfRule type="expression" dxfId="1637" priority="1630">
      <formula>OR(W$72="A",W$72="AES")</formula>
    </cfRule>
    <cfRule type="expression" dxfId="1636" priority="1636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635" priority="1637">
      <formula>OR(W$72="",W$72=" ")</formula>
    </cfRule>
    <cfRule type="expression" dxfId="1634" priority="1638">
      <formula>OR(W$72="M",W$72="MADI")</formula>
    </cfRule>
    <cfRule type="expression" dxfId="1633" priority="1639">
      <formula>OR(W$72="D",W$72="DIS")</formula>
    </cfRule>
    <cfRule type="expression" dxfId="1632" priority="1640">
      <formula>OR(W$72="S",W$72="STD")</formula>
    </cfRule>
  </conditionalFormatting>
  <conditionalFormatting sqref="X90">
    <cfRule type="expression" dxfId="1631" priority="1625">
      <formula>OR(W$72="FS")</formula>
    </cfRule>
    <cfRule type="expression" dxfId="1630" priority="1627">
      <formula>OR(W$72="F",W$72="Fiber")</formula>
    </cfRule>
    <cfRule type="expression" dxfId="1629" priority="1629">
      <formula>OR(W$72="A",W$72="AES")</formula>
    </cfRule>
    <cfRule type="expression" dxfId="1628" priority="1631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627" priority="1632">
      <formula>OR(W$72="",W$72=" ")</formula>
    </cfRule>
    <cfRule type="expression" dxfId="1626" priority="1633">
      <formula>OR(W$72="M",W$72="MADI")</formula>
    </cfRule>
    <cfRule type="expression" dxfId="1625" priority="1634">
      <formula>OR(W$72="D",W$72="DIS")</formula>
    </cfRule>
    <cfRule type="expression" dxfId="1624" priority="1635">
      <formula>OR(W$72="S",W$72="STD")</formula>
    </cfRule>
  </conditionalFormatting>
  <conditionalFormatting sqref="W90 W88 W86 W84 W82 W80 W78">
    <cfRule type="expression" dxfId="1623" priority="1617">
      <formula>(W$72="FS")</formula>
    </cfRule>
    <cfRule type="expression" dxfId="1622" priority="1618">
      <formula>OR(W$72="F",W$72="Fiber")</formula>
    </cfRule>
    <cfRule type="expression" dxfId="1621" priority="1619">
      <formula>OR(W$72="A",W$72="AES")</formula>
    </cfRule>
    <cfRule type="expression" dxfId="1620" priority="1620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619" priority="1621">
      <formula>OR(W$72="",W$72=" ")</formula>
    </cfRule>
    <cfRule type="expression" dxfId="1618" priority="1622">
      <formula>OR(W$72="M",W$72="MADI")</formula>
    </cfRule>
    <cfRule type="expression" dxfId="1617" priority="1623">
      <formula>OR(W$72="D",W$72="DIS")</formula>
    </cfRule>
    <cfRule type="expression" dxfId="1616" priority="1624">
      <formula>OR(W$72="S",W$72="STD")</formula>
    </cfRule>
  </conditionalFormatting>
  <conditionalFormatting sqref="X90 X88 X86 X84 X82 X80 X78">
    <cfRule type="expression" dxfId="1615" priority="1609">
      <formula>OR(W$72="FS")</formula>
    </cfRule>
    <cfRule type="expression" dxfId="1614" priority="1610">
      <formula>OR(W$72="F",W$72="Fiber")</formula>
    </cfRule>
    <cfRule type="expression" dxfId="1613" priority="1611">
      <formula>OR(W$72="A",W$72="AES")</formula>
    </cfRule>
    <cfRule type="expression" dxfId="1612" priority="1612">
      <formula>AND(W$72&lt;&gt;"FS",W$72&lt;&gt;"F",W$72&lt;&gt;"Fiber",W$72&lt;&gt;"S",W$72&lt;&gt;"STD",W$72&lt;&gt;"A",W$72&lt;&gt;"AES",W$72&lt;&gt;"D",W$72&lt;&gt;"DIS",W$72&lt;&gt;"M",W$72&lt;&gt;"MADI",W$72&lt;&gt;"",W$72&lt;&gt;" ")</formula>
    </cfRule>
    <cfRule type="expression" dxfId="1611" priority="1613">
      <formula>OR(W$72="",W$72=" ")</formula>
    </cfRule>
    <cfRule type="expression" dxfId="1610" priority="1614">
      <formula>OR(W$72="M",W$72="MADI")</formula>
    </cfRule>
    <cfRule type="expression" dxfId="1609" priority="1615">
      <formula>OR(W$72="D",W$72="DIS")</formula>
    </cfRule>
    <cfRule type="expression" dxfId="1608" priority="1616">
      <formula>OR(W$72="S",W$72="STD")</formula>
    </cfRule>
  </conditionalFormatting>
  <conditionalFormatting sqref="W73:W90">
    <cfRule type="expression" dxfId="1607" priority="1608">
      <formula>OR(W$72="IPI",W$72="IP in")</formula>
    </cfRule>
  </conditionalFormatting>
  <conditionalFormatting sqref="X73:X90">
    <cfRule type="expression" dxfId="1606" priority="1607">
      <formula>OR(W$72="IPI",W$72="IP in")</formula>
    </cfRule>
  </conditionalFormatting>
  <conditionalFormatting sqref="U79 U81 U83 U85 U87 U89 U73:U77">
    <cfRule type="expression" dxfId="1605" priority="1592">
      <formula>(U$72="FS")</formula>
    </cfRule>
    <cfRule type="expression" dxfId="1604" priority="1594">
      <formula>OR(U$72="F",U$72="Fiber")</formula>
    </cfRule>
    <cfRule type="expression" dxfId="1603" priority="1596">
      <formula>OR(U$72="A",U$72="AES")</formula>
    </cfRule>
    <cfRule type="expression" dxfId="1602" priority="1602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601" priority="1603">
      <formula>OR(U$72="",U$72=" ")</formula>
    </cfRule>
    <cfRule type="expression" dxfId="1600" priority="1604">
      <formula>OR(U$72="M",U$72="MADI")</formula>
    </cfRule>
    <cfRule type="expression" dxfId="1599" priority="1605">
      <formula>OR(U$72="D",U$72="DIS")</formula>
    </cfRule>
    <cfRule type="expression" dxfId="1598" priority="1606">
      <formula>OR(U$72="S",U$72="STD")</formula>
    </cfRule>
  </conditionalFormatting>
  <conditionalFormatting sqref="V79 V81 V83 V85 V87 V89 V73:V77">
    <cfRule type="expression" dxfId="1597" priority="1591">
      <formula>OR(U$72="FS")</formula>
    </cfRule>
    <cfRule type="expression" dxfId="1596" priority="1593">
      <formula>OR(U$72="F",U$72="Fiber")</formula>
    </cfRule>
    <cfRule type="expression" dxfId="1595" priority="1595">
      <formula>OR(U$72="A",U$72="AES")</formula>
    </cfRule>
    <cfRule type="expression" dxfId="1594" priority="1597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593" priority="1598">
      <formula>OR(U$72="",U$72=" ")</formula>
    </cfRule>
    <cfRule type="expression" dxfId="1592" priority="1599">
      <formula>OR(U$72="M",U$72="MADI")</formula>
    </cfRule>
    <cfRule type="expression" dxfId="1591" priority="1600">
      <formula>OR(U$72="D",U$72="DIS")</formula>
    </cfRule>
    <cfRule type="expression" dxfId="1590" priority="1601">
      <formula>OR(U$72="S",U$72="STD")</formula>
    </cfRule>
  </conditionalFormatting>
  <conditionalFormatting sqref="U78">
    <cfRule type="expression" dxfId="1589" priority="1576">
      <formula>(U$72="FS")</formula>
    </cfRule>
    <cfRule type="expression" dxfId="1588" priority="1578">
      <formula>OR(U$72="F",U$72="Fiber")</formula>
    </cfRule>
    <cfRule type="expression" dxfId="1587" priority="1580">
      <formula>OR(U$72="A",U$72="AES")</formula>
    </cfRule>
    <cfRule type="expression" dxfId="1586" priority="1586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585" priority="1587">
      <formula>OR(U$72="",U$72=" ")</formula>
    </cfRule>
    <cfRule type="expression" dxfId="1584" priority="1588">
      <formula>OR(U$72="M",U$72="MADI")</formula>
    </cfRule>
    <cfRule type="expression" dxfId="1583" priority="1589">
      <formula>OR(U$72="D",U$72="DIS")</formula>
    </cfRule>
    <cfRule type="expression" dxfId="1582" priority="1590">
      <formula>OR(U$72="S",U$72="STD")</formula>
    </cfRule>
  </conditionalFormatting>
  <conditionalFormatting sqref="V78">
    <cfRule type="expression" dxfId="1581" priority="1575">
      <formula>OR(U$72="FS")</formula>
    </cfRule>
    <cfRule type="expression" dxfId="1580" priority="1577">
      <formula>OR(U$72="F",U$72="Fiber")</formula>
    </cfRule>
    <cfRule type="expression" dxfId="1579" priority="1579">
      <formula>OR(U$72="A",U$72="AES")</formula>
    </cfRule>
    <cfRule type="expression" dxfId="1578" priority="1581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577" priority="1582">
      <formula>OR(U$72="",U$72=" ")</formula>
    </cfRule>
    <cfRule type="expression" dxfId="1576" priority="1583">
      <formula>OR(U$72="M",U$72="MADI")</formula>
    </cfRule>
    <cfRule type="expression" dxfId="1575" priority="1584">
      <formula>OR(U$72="D",U$72="DIS")</formula>
    </cfRule>
    <cfRule type="expression" dxfId="1574" priority="1585">
      <formula>OR(U$72="S",U$72="STD")</formula>
    </cfRule>
  </conditionalFormatting>
  <conditionalFormatting sqref="U80">
    <cfRule type="expression" dxfId="1573" priority="1560">
      <formula>(U$72="FS")</formula>
    </cfRule>
    <cfRule type="expression" dxfId="1572" priority="1562">
      <formula>OR(U$72="F",U$72="Fiber")</formula>
    </cfRule>
    <cfRule type="expression" dxfId="1571" priority="1564">
      <formula>OR(U$72="A",U$72="AES")</formula>
    </cfRule>
    <cfRule type="expression" dxfId="1570" priority="1570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569" priority="1571">
      <formula>OR(U$72="",U$72=" ")</formula>
    </cfRule>
    <cfRule type="expression" dxfId="1568" priority="1572">
      <formula>OR(U$72="M",U$72="MADI")</formula>
    </cfRule>
    <cfRule type="expression" dxfId="1567" priority="1573">
      <formula>OR(U$72="D",U$72="DIS")</formula>
    </cfRule>
    <cfRule type="expression" dxfId="1566" priority="1574">
      <formula>OR(U$72="S",U$72="STD")</formula>
    </cfRule>
  </conditionalFormatting>
  <conditionalFormatting sqref="V80">
    <cfRule type="expression" dxfId="1565" priority="1559">
      <formula>OR(U$72="FS")</formula>
    </cfRule>
    <cfRule type="expression" dxfId="1564" priority="1561">
      <formula>OR(U$72="F",U$72="Fiber")</formula>
    </cfRule>
    <cfRule type="expression" dxfId="1563" priority="1563">
      <formula>OR(U$72="A",U$72="AES")</formula>
    </cfRule>
    <cfRule type="expression" dxfId="1562" priority="1565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561" priority="1566">
      <formula>OR(U$72="",U$72=" ")</formula>
    </cfRule>
    <cfRule type="expression" dxfId="1560" priority="1567">
      <formula>OR(U$72="M",U$72="MADI")</formula>
    </cfRule>
    <cfRule type="expression" dxfId="1559" priority="1568">
      <formula>OR(U$72="D",U$72="DIS")</formula>
    </cfRule>
    <cfRule type="expression" dxfId="1558" priority="1569">
      <formula>OR(U$72="S",U$72="STD")</formula>
    </cfRule>
  </conditionalFormatting>
  <conditionalFormatting sqref="U82">
    <cfRule type="expression" dxfId="1557" priority="1544">
      <formula>(U$72="FS")</formula>
    </cfRule>
    <cfRule type="expression" dxfId="1556" priority="1546">
      <formula>OR(U$72="F",U$72="Fiber")</formula>
    </cfRule>
    <cfRule type="expression" dxfId="1555" priority="1548">
      <formula>OR(U$72="A",U$72="AES")</formula>
    </cfRule>
    <cfRule type="expression" dxfId="1554" priority="1554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553" priority="1555">
      <formula>OR(U$72="",U$72=" ")</formula>
    </cfRule>
    <cfRule type="expression" dxfId="1552" priority="1556">
      <formula>OR(U$72="M",U$72="MADI")</formula>
    </cfRule>
    <cfRule type="expression" dxfId="1551" priority="1557">
      <formula>OR(U$72="D",U$72="DIS")</formula>
    </cfRule>
    <cfRule type="expression" dxfId="1550" priority="1558">
      <formula>OR(U$72="S",U$72="STD")</formula>
    </cfRule>
  </conditionalFormatting>
  <conditionalFormatting sqref="V82">
    <cfRule type="expression" dxfId="1549" priority="1543">
      <formula>OR(U$72="FS")</formula>
    </cfRule>
    <cfRule type="expression" dxfId="1548" priority="1545">
      <formula>OR(U$72="F",U$72="Fiber")</formula>
    </cfRule>
    <cfRule type="expression" dxfId="1547" priority="1547">
      <formula>OR(U$72="A",U$72="AES")</formula>
    </cfRule>
    <cfRule type="expression" dxfId="1546" priority="1549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545" priority="1550">
      <formula>OR(U$72="",U$72=" ")</formula>
    </cfRule>
    <cfRule type="expression" dxfId="1544" priority="1551">
      <formula>OR(U$72="M",U$72="MADI")</formula>
    </cfRule>
    <cfRule type="expression" dxfId="1543" priority="1552">
      <formula>OR(U$72="D",U$72="DIS")</formula>
    </cfRule>
    <cfRule type="expression" dxfId="1542" priority="1553">
      <formula>OR(U$72="S",U$72="STD")</formula>
    </cfRule>
  </conditionalFormatting>
  <conditionalFormatting sqref="U84">
    <cfRule type="expression" dxfId="1541" priority="1528">
      <formula>(U$72="FS")</formula>
    </cfRule>
    <cfRule type="expression" dxfId="1540" priority="1530">
      <formula>OR(U$72="F",U$72="Fiber")</formula>
    </cfRule>
    <cfRule type="expression" dxfId="1539" priority="1532">
      <formula>OR(U$72="A",U$72="AES")</formula>
    </cfRule>
    <cfRule type="expression" dxfId="1538" priority="1538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537" priority="1539">
      <formula>OR(U$72="",U$72=" ")</formula>
    </cfRule>
    <cfRule type="expression" dxfId="1536" priority="1540">
      <formula>OR(U$72="M",U$72="MADI")</formula>
    </cfRule>
    <cfRule type="expression" dxfId="1535" priority="1541">
      <formula>OR(U$72="D",U$72="DIS")</formula>
    </cfRule>
    <cfRule type="expression" dxfId="1534" priority="1542">
      <formula>OR(U$72="S",U$72="STD")</formula>
    </cfRule>
  </conditionalFormatting>
  <conditionalFormatting sqref="V84">
    <cfRule type="expression" dxfId="1533" priority="1527">
      <formula>OR(U$72="FS")</formula>
    </cfRule>
    <cfRule type="expression" dxfId="1532" priority="1529">
      <formula>OR(U$72="F",U$72="Fiber")</formula>
    </cfRule>
    <cfRule type="expression" dxfId="1531" priority="1531">
      <formula>OR(U$72="A",U$72="AES")</formula>
    </cfRule>
    <cfRule type="expression" dxfId="1530" priority="1533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529" priority="1534">
      <formula>OR(U$72="",U$72=" ")</formula>
    </cfRule>
    <cfRule type="expression" dxfId="1528" priority="1535">
      <formula>OR(U$72="M",U$72="MADI")</formula>
    </cfRule>
    <cfRule type="expression" dxfId="1527" priority="1536">
      <formula>OR(U$72="D",U$72="DIS")</formula>
    </cfRule>
    <cfRule type="expression" dxfId="1526" priority="1537">
      <formula>OR(U$72="S",U$72="STD")</formula>
    </cfRule>
  </conditionalFormatting>
  <conditionalFormatting sqref="U86">
    <cfRule type="expression" dxfId="1525" priority="1512">
      <formula>(U$72="FS")</formula>
    </cfRule>
    <cfRule type="expression" dxfId="1524" priority="1514">
      <formula>OR(U$72="F",U$72="Fiber")</formula>
    </cfRule>
    <cfRule type="expression" dxfId="1523" priority="1516">
      <formula>OR(U$72="A",U$72="AES")</formula>
    </cfRule>
    <cfRule type="expression" dxfId="1522" priority="1522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521" priority="1523">
      <formula>OR(U$72="",U$72=" ")</formula>
    </cfRule>
    <cfRule type="expression" dxfId="1520" priority="1524">
      <formula>OR(U$72="M",U$72="MADI")</formula>
    </cfRule>
    <cfRule type="expression" dxfId="1519" priority="1525">
      <formula>OR(U$72="D",U$72="DIS")</formula>
    </cfRule>
    <cfRule type="expression" dxfId="1518" priority="1526">
      <formula>OR(U$72="S",U$72="STD")</formula>
    </cfRule>
  </conditionalFormatting>
  <conditionalFormatting sqref="V86">
    <cfRule type="expression" dxfId="1517" priority="1511">
      <formula>OR(U$72="FS")</formula>
    </cfRule>
    <cfRule type="expression" dxfId="1516" priority="1513">
      <formula>OR(U$72="F",U$72="Fiber")</formula>
    </cfRule>
    <cfRule type="expression" dxfId="1515" priority="1515">
      <formula>OR(U$72="A",U$72="AES")</formula>
    </cfRule>
    <cfRule type="expression" dxfId="1514" priority="1517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513" priority="1518">
      <formula>OR(U$72="",U$72=" ")</formula>
    </cfRule>
    <cfRule type="expression" dxfId="1512" priority="1519">
      <formula>OR(U$72="M",U$72="MADI")</formula>
    </cfRule>
    <cfRule type="expression" dxfId="1511" priority="1520">
      <formula>OR(U$72="D",U$72="DIS")</formula>
    </cfRule>
    <cfRule type="expression" dxfId="1510" priority="1521">
      <formula>OR(U$72="S",U$72="STD")</formula>
    </cfRule>
  </conditionalFormatting>
  <conditionalFormatting sqref="U88">
    <cfRule type="expression" dxfId="1509" priority="1496">
      <formula>(U$72="FS")</formula>
    </cfRule>
    <cfRule type="expression" dxfId="1508" priority="1498">
      <formula>OR(U$72="F",U$72="Fiber")</formula>
    </cfRule>
    <cfRule type="expression" dxfId="1507" priority="1500">
      <formula>OR(U$72="A",U$72="AES")</formula>
    </cfRule>
    <cfRule type="expression" dxfId="1506" priority="1506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505" priority="1507">
      <formula>OR(U$72="",U$72=" ")</formula>
    </cfRule>
    <cfRule type="expression" dxfId="1504" priority="1508">
      <formula>OR(U$72="M",U$72="MADI")</formula>
    </cfRule>
    <cfRule type="expression" dxfId="1503" priority="1509">
      <formula>OR(U$72="D",U$72="DIS")</formula>
    </cfRule>
    <cfRule type="expression" dxfId="1502" priority="1510">
      <formula>OR(U$72="S",U$72="STD")</formula>
    </cfRule>
  </conditionalFormatting>
  <conditionalFormatting sqref="V88">
    <cfRule type="expression" dxfId="1501" priority="1495">
      <formula>OR(U$72="FS")</formula>
    </cfRule>
    <cfRule type="expression" dxfId="1500" priority="1497">
      <formula>OR(U$72="F",U$72="Fiber")</formula>
    </cfRule>
    <cfRule type="expression" dxfId="1499" priority="1499">
      <formula>OR(U$72="A",U$72="AES")</formula>
    </cfRule>
    <cfRule type="expression" dxfId="1498" priority="1501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497" priority="1502">
      <formula>OR(U$72="",U$72=" ")</formula>
    </cfRule>
    <cfRule type="expression" dxfId="1496" priority="1503">
      <formula>OR(U$72="M",U$72="MADI")</formula>
    </cfRule>
    <cfRule type="expression" dxfId="1495" priority="1504">
      <formula>OR(U$72="D",U$72="DIS")</formula>
    </cfRule>
    <cfRule type="expression" dxfId="1494" priority="1505">
      <formula>OR(U$72="S",U$72="STD")</formula>
    </cfRule>
  </conditionalFormatting>
  <conditionalFormatting sqref="U90">
    <cfRule type="expression" dxfId="1493" priority="1480">
      <formula>(U$72="FS")</formula>
    </cfRule>
    <cfRule type="expression" dxfId="1492" priority="1482">
      <formula>OR(U$72="F",U$72="Fiber")</formula>
    </cfRule>
    <cfRule type="expression" dxfId="1491" priority="1484">
      <formula>OR(U$72="A",U$72="AES")</formula>
    </cfRule>
    <cfRule type="expression" dxfId="1490" priority="1490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489" priority="1491">
      <formula>OR(U$72="",U$72=" ")</formula>
    </cfRule>
    <cfRule type="expression" dxfId="1488" priority="1492">
      <formula>OR(U$72="M",U$72="MADI")</formula>
    </cfRule>
    <cfRule type="expression" dxfId="1487" priority="1493">
      <formula>OR(U$72="D",U$72="DIS")</formula>
    </cfRule>
    <cfRule type="expression" dxfId="1486" priority="1494">
      <formula>OR(U$72="S",U$72="STD")</formula>
    </cfRule>
  </conditionalFormatting>
  <conditionalFormatting sqref="V90">
    <cfRule type="expression" dxfId="1485" priority="1479">
      <formula>OR(U$72="FS")</formula>
    </cfRule>
    <cfRule type="expression" dxfId="1484" priority="1481">
      <formula>OR(U$72="F",U$72="Fiber")</formula>
    </cfRule>
    <cfRule type="expression" dxfId="1483" priority="1483">
      <formula>OR(U$72="A",U$72="AES")</formula>
    </cfRule>
    <cfRule type="expression" dxfId="1482" priority="1485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481" priority="1486">
      <formula>OR(U$72="",U$72=" ")</formula>
    </cfRule>
    <cfRule type="expression" dxfId="1480" priority="1487">
      <formula>OR(U$72="M",U$72="MADI")</formula>
    </cfRule>
    <cfRule type="expression" dxfId="1479" priority="1488">
      <formula>OR(U$72="D",U$72="DIS")</formula>
    </cfRule>
    <cfRule type="expression" dxfId="1478" priority="1489">
      <formula>OR(U$72="S",U$72="STD")</formula>
    </cfRule>
  </conditionalFormatting>
  <conditionalFormatting sqref="U90 U88 U86 U84 U82 U80 U78">
    <cfRule type="expression" dxfId="1477" priority="1471">
      <formula>(U$72="FS")</formula>
    </cfRule>
    <cfRule type="expression" dxfId="1476" priority="1472">
      <formula>OR(U$72="F",U$72="Fiber")</formula>
    </cfRule>
    <cfRule type="expression" dxfId="1475" priority="1473">
      <formula>OR(U$72="A",U$72="AES")</formula>
    </cfRule>
    <cfRule type="expression" dxfId="1474" priority="1474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473" priority="1475">
      <formula>OR(U$72="",U$72=" ")</formula>
    </cfRule>
    <cfRule type="expression" dxfId="1472" priority="1476">
      <formula>OR(U$72="M",U$72="MADI")</formula>
    </cfRule>
    <cfRule type="expression" dxfId="1471" priority="1477">
      <formula>OR(U$72="D",U$72="DIS")</formula>
    </cfRule>
    <cfRule type="expression" dxfId="1470" priority="1478">
      <formula>OR(U$72="S",U$72="STD")</formula>
    </cfRule>
  </conditionalFormatting>
  <conditionalFormatting sqref="V90 V88 V86 V84 V82 V80 V78">
    <cfRule type="expression" dxfId="1469" priority="1463">
      <formula>OR(U$72="FS")</formula>
    </cfRule>
    <cfRule type="expression" dxfId="1468" priority="1464">
      <formula>OR(U$72="F",U$72="Fiber")</formula>
    </cfRule>
    <cfRule type="expression" dxfId="1467" priority="1465">
      <formula>OR(U$72="A",U$72="AES")</formula>
    </cfRule>
    <cfRule type="expression" dxfId="1466" priority="1466">
      <formula>AND(U$72&lt;&gt;"FS",U$72&lt;&gt;"F",U$72&lt;&gt;"Fiber",U$72&lt;&gt;"S",U$72&lt;&gt;"STD",U$72&lt;&gt;"A",U$72&lt;&gt;"AES",U$72&lt;&gt;"D",U$72&lt;&gt;"DIS",U$72&lt;&gt;"M",U$72&lt;&gt;"MADI",U$72&lt;&gt;"",U$72&lt;&gt;" ")</formula>
    </cfRule>
    <cfRule type="expression" dxfId="1465" priority="1467">
      <formula>OR(U$72="",U$72=" ")</formula>
    </cfRule>
    <cfRule type="expression" dxfId="1464" priority="1468">
      <formula>OR(U$72="M",U$72="MADI")</formula>
    </cfRule>
    <cfRule type="expression" dxfId="1463" priority="1469">
      <formula>OR(U$72="D",U$72="DIS")</formula>
    </cfRule>
    <cfRule type="expression" dxfId="1462" priority="1470">
      <formula>OR(U$72="S",U$72="STD")</formula>
    </cfRule>
  </conditionalFormatting>
  <conditionalFormatting sqref="U73:U90">
    <cfRule type="expression" dxfId="1461" priority="1462">
      <formula>OR(U$72="IPI",U$72="IP in")</formula>
    </cfRule>
  </conditionalFormatting>
  <conditionalFormatting sqref="V73:V90">
    <cfRule type="expression" dxfId="1460" priority="1461">
      <formula>OR(U$72="IPI",U$72="IP in")</formula>
    </cfRule>
  </conditionalFormatting>
  <conditionalFormatting sqref="S79 S81 S83 S85 S87 S89 S73:S77">
    <cfRule type="expression" dxfId="1459" priority="1446">
      <formula>(S$72="FS")</formula>
    </cfRule>
    <cfRule type="expression" dxfId="1458" priority="1448">
      <formula>OR(S$72="F",S$72="Fiber")</formula>
    </cfRule>
    <cfRule type="expression" dxfId="1457" priority="1450">
      <formula>OR(S$72="A",S$72="AES")</formula>
    </cfRule>
    <cfRule type="expression" dxfId="1456" priority="1456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455" priority="1457">
      <formula>OR(S$72="",S$72=" ")</formula>
    </cfRule>
    <cfRule type="expression" dxfId="1454" priority="1458">
      <formula>OR(S$72="M",S$72="MADI")</formula>
    </cfRule>
    <cfRule type="expression" dxfId="1453" priority="1459">
      <formula>OR(S$72="D",S$72="DIS")</formula>
    </cfRule>
    <cfRule type="expression" dxfId="1452" priority="1460">
      <formula>OR(S$72="S",S$72="STD")</formula>
    </cfRule>
  </conditionalFormatting>
  <conditionalFormatting sqref="T79 T81 T83 T85 T87 T89 T73:T77">
    <cfRule type="expression" dxfId="1451" priority="1445">
      <formula>OR(S$72="FS")</formula>
    </cfRule>
    <cfRule type="expression" dxfId="1450" priority="1447">
      <formula>OR(S$72="F",S$72="Fiber")</formula>
    </cfRule>
    <cfRule type="expression" dxfId="1449" priority="1449">
      <formula>OR(S$72="A",S$72="AES")</formula>
    </cfRule>
    <cfRule type="expression" dxfId="1448" priority="1451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447" priority="1452">
      <formula>OR(S$72="",S$72=" ")</formula>
    </cfRule>
    <cfRule type="expression" dxfId="1446" priority="1453">
      <formula>OR(S$72="M",S$72="MADI")</formula>
    </cfRule>
    <cfRule type="expression" dxfId="1445" priority="1454">
      <formula>OR(S$72="D",S$72="DIS")</formula>
    </cfRule>
    <cfRule type="expression" dxfId="1444" priority="1455">
      <formula>OR(S$72="S",S$72="STD")</formula>
    </cfRule>
  </conditionalFormatting>
  <conditionalFormatting sqref="S78">
    <cfRule type="expression" dxfId="1443" priority="1430">
      <formula>(S$72="FS")</formula>
    </cfRule>
    <cfRule type="expression" dxfId="1442" priority="1432">
      <formula>OR(S$72="F",S$72="Fiber")</formula>
    </cfRule>
    <cfRule type="expression" dxfId="1441" priority="1434">
      <formula>OR(S$72="A",S$72="AES")</formula>
    </cfRule>
    <cfRule type="expression" dxfId="1440" priority="1440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439" priority="1441">
      <formula>OR(S$72="",S$72=" ")</formula>
    </cfRule>
    <cfRule type="expression" dxfId="1438" priority="1442">
      <formula>OR(S$72="M",S$72="MADI")</formula>
    </cfRule>
    <cfRule type="expression" dxfId="1437" priority="1443">
      <formula>OR(S$72="D",S$72="DIS")</formula>
    </cfRule>
    <cfRule type="expression" dxfId="1436" priority="1444">
      <formula>OR(S$72="S",S$72="STD")</formula>
    </cfRule>
  </conditionalFormatting>
  <conditionalFormatting sqref="T78">
    <cfRule type="expression" dxfId="1435" priority="1429">
      <formula>OR(S$72="FS")</formula>
    </cfRule>
    <cfRule type="expression" dxfId="1434" priority="1431">
      <formula>OR(S$72="F",S$72="Fiber")</formula>
    </cfRule>
    <cfRule type="expression" dxfId="1433" priority="1433">
      <formula>OR(S$72="A",S$72="AES")</formula>
    </cfRule>
    <cfRule type="expression" dxfId="1432" priority="1435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431" priority="1436">
      <formula>OR(S$72="",S$72=" ")</formula>
    </cfRule>
    <cfRule type="expression" dxfId="1430" priority="1437">
      <formula>OR(S$72="M",S$72="MADI")</formula>
    </cfRule>
    <cfRule type="expression" dxfId="1429" priority="1438">
      <formula>OR(S$72="D",S$72="DIS")</formula>
    </cfRule>
    <cfRule type="expression" dxfId="1428" priority="1439">
      <formula>OR(S$72="S",S$72="STD")</formula>
    </cfRule>
  </conditionalFormatting>
  <conditionalFormatting sqref="S80">
    <cfRule type="expression" dxfId="1427" priority="1414">
      <formula>(S$72="FS")</formula>
    </cfRule>
    <cfRule type="expression" dxfId="1426" priority="1416">
      <formula>OR(S$72="F",S$72="Fiber")</formula>
    </cfRule>
    <cfRule type="expression" dxfId="1425" priority="1418">
      <formula>OR(S$72="A",S$72="AES")</formula>
    </cfRule>
    <cfRule type="expression" dxfId="1424" priority="1424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423" priority="1425">
      <formula>OR(S$72="",S$72=" ")</formula>
    </cfRule>
    <cfRule type="expression" dxfId="1422" priority="1426">
      <formula>OR(S$72="M",S$72="MADI")</formula>
    </cfRule>
    <cfRule type="expression" dxfId="1421" priority="1427">
      <formula>OR(S$72="D",S$72="DIS")</formula>
    </cfRule>
    <cfRule type="expression" dxfId="1420" priority="1428">
      <formula>OR(S$72="S",S$72="STD")</formula>
    </cfRule>
  </conditionalFormatting>
  <conditionalFormatting sqref="T80">
    <cfRule type="expression" dxfId="1419" priority="1413">
      <formula>OR(S$72="FS")</formula>
    </cfRule>
    <cfRule type="expression" dxfId="1418" priority="1415">
      <formula>OR(S$72="F",S$72="Fiber")</formula>
    </cfRule>
    <cfRule type="expression" dxfId="1417" priority="1417">
      <formula>OR(S$72="A",S$72="AES")</formula>
    </cfRule>
    <cfRule type="expression" dxfId="1416" priority="1419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415" priority="1420">
      <formula>OR(S$72="",S$72=" ")</formula>
    </cfRule>
    <cfRule type="expression" dxfId="1414" priority="1421">
      <formula>OR(S$72="M",S$72="MADI")</formula>
    </cfRule>
    <cfRule type="expression" dxfId="1413" priority="1422">
      <formula>OR(S$72="D",S$72="DIS")</formula>
    </cfRule>
    <cfRule type="expression" dxfId="1412" priority="1423">
      <formula>OR(S$72="S",S$72="STD")</formula>
    </cfRule>
  </conditionalFormatting>
  <conditionalFormatting sqref="S82">
    <cfRule type="expression" dxfId="1411" priority="1398">
      <formula>(S$72="FS")</formula>
    </cfRule>
    <cfRule type="expression" dxfId="1410" priority="1400">
      <formula>OR(S$72="F",S$72="Fiber")</formula>
    </cfRule>
    <cfRule type="expression" dxfId="1409" priority="1402">
      <formula>OR(S$72="A",S$72="AES")</formula>
    </cfRule>
    <cfRule type="expression" dxfId="1408" priority="1408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407" priority="1409">
      <formula>OR(S$72="",S$72=" ")</formula>
    </cfRule>
    <cfRule type="expression" dxfId="1406" priority="1410">
      <formula>OR(S$72="M",S$72="MADI")</formula>
    </cfRule>
    <cfRule type="expression" dxfId="1405" priority="1411">
      <formula>OR(S$72="D",S$72="DIS")</formula>
    </cfRule>
    <cfRule type="expression" dxfId="1404" priority="1412">
      <formula>OR(S$72="S",S$72="STD")</formula>
    </cfRule>
  </conditionalFormatting>
  <conditionalFormatting sqref="T82">
    <cfRule type="expression" dxfId="1403" priority="1397">
      <formula>OR(S$72="FS")</formula>
    </cfRule>
    <cfRule type="expression" dxfId="1402" priority="1399">
      <formula>OR(S$72="F",S$72="Fiber")</formula>
    </cfRule>
    <cfRule type="expression" dxfId="1401" priority="1401">
      <formula>OR(S$72="A",S$72="AES")</formula>
    </cfRule>
    <cfRule type="expression" dxfId="1400" priority="1403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399" priority="1404">
      <formula>OR(S$72="",S$72=" ")</formula>
    </cfRule>
    <cfRule type="expression" dxfId="1398" priority="1405">
      <formula>OR(S$72="M",S$72="MADI")</formula>
    </cfRule>
    <cfRule type="expression" dxfId="1397" priority="1406">
      <formula>OR(S$72="D",S$72="DIS")</formula>
    </cfRule>
    <cfRule type="expression" dxfId="1396" priority="1407">
      <formula>OR(S$72="S",S$72="STD")</formula>
    </cfRule>
  </conditionalFormatting>
  <conditionalFormatting sqref="S84">
    <cfRule type="expression" dxfId="1395" priority="1382">
      <formula>(S$72="FS")</formula>
    </cfRule>
    <cfRule type="expression" dxfId="1394" priority="1384">
      <formula>OR(S$72="F",S$72="Fiber")</formula>
    </cfRule>
    <cfRule type="expression" dxfId="1393" priority="1386">
      <formula>OR(S$72="A",S$72="AES")</formula>
    </cfRule>
    <cfRule type="expression" dxfId="1392" priority="1392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391" priority="1393">
      <formula>OR(S$72="",S$72=" ")</formula>
    </cfRule>
    <cfRule type="expression" dxfId="1390" priority="1394">
      <formula>OR(S$72="M",S$72="MADI")</formula>
    </cfRule>
    <cfRule type="expression" dxfId="1389" priority="1395">
      <formula>OR(S$72="D",S$72="DIS")</formula>
    </cfRule>
    <cfRule type="expression" dxfId="1388" priority="1396">
      <formula>OR(S$72="S",S$72="STD")</formula>
    </cfRule>
  </conditionalFormatting>
  <conditionalFormatting sqref="T84">
    <cfRule type="expression" dxfId="1387" priority="1381">
      <formula>OR(S$72="FS")</formula>
    </cfRule>
    <cfRule type="expression" dxfId="1386" priority="1383">
      <formula>OR(S$72="F",S$72="Fiber")</formula>
    </cfRule>
    <cfRule type="expression" dxfId="1385" priority="1385">
      <formula>OR(S$72="A",S$72="AES")</formula>
    </cfRule>
    <cfRule type="expression" dxfId="1384" priority="1387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383" priority="1388">
      <formula>OR(S$72="",S$72=" ")</formula>
    </cfRule>
    <cfRule type="expression" dxfId="1382" priority="1389">
      <formula>OR(S$72="M",S$72="MADI")</formula>
    </cfRule>
    <cfRule type="expression" dxfId="1381" priority="1390">
      <formula>OR(S$72="D",S$72="DIS")</formula>
    </cfRule>
    <cfRule type="expression" dxfId="1380" priority="1391">
      <formula>OR(S$72="S",S$72="STD")</formula>
    </cfRule>
  </conditionalFormatting>
  <conditionalFormatting sqref="S86">
    <cfRule type="expression" dxfId="1379" priority="1366">
      <formula>(S$72="FS")</formula>
    </cfRule>
    <cfRule type="expression" dxfId="1378" priority="1368">
      <formula>OR(S$72="F",S$72="Fiber")</formula>
    </cfRule>
    <cfRule type="expression" dxfId="1377" priority="1370">
      <formula>OR(S$72="A",S$72="AES")</formula>
    </cfRule>
    <cfRule type="expression" dxfId="1376" priority="1376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375" priority="1377">
      <formula>OR(S$72="",S$72=" ")</formula>
    </cfRule>
    <cfRule type="expression" dxfId="1374" priority="1378">
      <formula>OR(S$72="M",S$72="MADI")</formula>
    </cfRule>
    <cfRule type="expression" dxfId="1373" priority="1379">
      <formula>OR(S$72="D",S$72="DIS")</formula>
    </cfRule>
    <cfRule type="expression" dxfId="1372" priority="1380">
      <formula>OR(S$72="S",S$72="STD")</formula>
    </cfRule>
  </conditionalFormatting>
  <conditionalFormatting sqref="T86">
    <cfRule type="expression" dxfId="1371" priority="1365">
      <formula>OR(S$72="FS")</formula>
    </cfRule>
    <cfRule type="expression" dxfId="1370" priority="1367">
      <formula>OR(S$72="F",S$72="Fiber")</formula>
    </cfRule>
    <cfRule type="expression" dxfId="1369" priority="1369">
      <formula>OR(S$72="A",S$72="AES")</formula>
    </cfRule>
    <cfRule type="expression" dxfId="1368" priority="1371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367" priority="1372">
      <formula>OR(S$72="",S$72=" ")</formula>
    </cfRule>
    <cfRule type="expression" dxfId="1366" priority="1373">
      <formula>OR(S$72="M",S$72="MADI")</formula>
    </cfRule>
    <cfRule type="expression" dxfId="1365" priority="1374">
      <formula>OR(S$72="D",S$72="DIS")</formula>
    </cfRule>
    <cfRule type="expression" dxfId="1364" priority="1375">
      <formula>OR(S$72="S",S$72="STD")</formula>
    </cfRule>
  </conditionalFormatting>
  <conditionalFormatting sqref="S88">
    <cfRule type="expression" dxfId="1363" priority="1350">
      <formula>(S$72="FS")</formula>
    </cfRule>
    <cfRule type="expression" dxfId="1362" priority="1352">
      <formula>OR(S$72="F",S$72="Fiber")</formula>
    </cfRule>
    <cfRule type="expression" dxfId="1361" priority="1354">
      <formula>OR(S$72="A",S$72="AES")</formula>
    </cfRule>
    <cfRule type="expression" dxfId="1360" priority="1360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359" priority="1361">
      <formula>OR(S$72="",S$72=" ")</formula>
    </cfRule>
    <cfRule type="expression" dxfId="1358" priority="1362">
      <formula>OR(S$72="M",S$72="MADI")</formula>
    </cfRule>
    <cfRule type="expression" dxfId="1357" priority="1363">
      <formula>OR(S$72="D",S$72="DIS")</formula>
    </cfRule>
    <cfRule type="expression" dxfId="1356" priority="1364">
      <formula>OR(S$72="S",S$72="STD")</formula>
    </cfRule>
  </conditionalFormatting>
  <conditionalFormatting sqref="T88">
    <cfRule type="expression" dxfId="1355" priority="1349">
      <formula>OR(S$72="FS")</formula>
    </cfRule>
    <cfRule type="expression" dxfId="1354" priority="1351">
      <formula>OR(S$72="F",S$72="Fiber")</formula>
    </cfRule>
    <cfRule type="expression" dxfId="1353" priority="1353">
      <formula>OR(S$72="A",S$72="AES")</formula>
    </cfRule>
    <cfRule type="expression" dxfId="1352" priority="1355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351" priority="1356">
      <formula>OR(S$72="",S$72=" ")</formula>
    </cfRule>
    <cfRule type="expression" dxfId="1350" priority="1357">
      <formula>OR(S$72="M",S$72="MADI")</formula>
    </cfRule>
    <cfRule type="expression" dxfId="1349" priority="1358">
      <formula>OR(S$72="D",S$72="DIS")</formula>
    </cfRule>
    <cfRule type="expression" dxfId="1348" priority="1359">
      <formula>OR(S$72="S",S$72="STD")</formula>
    </cfRule>
  </conditionalFormatting>
  <conditionalFormatting sqref="S90">
    <cfRule type="expression" dxfId="1347" priority="1334">
      <formula>(S$72="FS")</formula>
    </cfRule>
    <cfRule type="expression" dxfId="1346" priority="1336">
      <formula>OR(S$72="F",S$72="Fiber")</formula>
    </cfRule>
    <cfRule type="expression" dxfId="1345" priority="1338">
      <formula>OR(S$72="A",S$72="AES")</formula>
    </cfRule>
    <cfRule type="expression" dxfId="1344" priority="1344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343" priority="1345">
      <formula>OR(S$72="",S$72=" ")</formula>
    </cfRule>
    <cfRule type="expression" dxfId="1342" priority="1346">
      <formula>OR(S$72="M",S$72="MADI")</formula>
    </cfRule>
    <cfRule type="expression" dxfId="1341" priority="1347">
      <formula>OR(S$72="D",S$72="DIS")</formula>
    </cfRule>
    <cfRule type="expression" dxfId="1340" priority="1348">
      <formula>OR(S$72="S",S$72="STD")</formula>
    </cfRule>
  </conditionalFormatting>
  <conditionalFormatting sqref="T90">
    <cfRule type="expression" dxfId="1339" priority="1333">
      <formula>OR(S$72="FS")</formula>
    </cfRule>
    <cfRule type="expression" dxfId="1338" priority="1335">
      <formula>OR(S$72="F",S$72="Fiber")</formula>
    </cfRule>
    <cfRule type="expression" dxfId="1337" priority="1337">
      <formula>OR(S$72="A",S$72="AES")</formula>
    </cfRule>
    <cfRule type="expression" dxfId="1336" priority="1339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335" priority="1340">
      <formula>OR(S$72="",S$72=" ")</formula>
    </cfRule>
    <cfRule type="expression" dxfId="1334" priority="1341">
      <formula>OR(S$72="M",S$72="MADI")</formula>
    </cfRule>
    <cfRule type="expression" dxfId="1333" priority="1342">
      <formula>OR(S$72="D",S$72="DIS")</formula>
    </cfRule>
    <cfRule type="expression" dxfId="1332" priority="1343">
      <formula>OR(S$72="S",S$72="STD")</formula>
    </cfRule>
  </conditionalFormatting>
  <conditionalFormatting sqref="S90 S88 S86 S84 S82 S80 S78">
    <cfRule type="expression" dxfId="1331" priority="1325">
      <formula>(S$72="FS")</formula>
    </cfRule>
    <cfRule type="expression" dxfId="1330" priority="1326">
      <formula>OR(S$72="F",S$72="Fiber")</formula>
    </cfRule>
    <cfRule type="expression" dxfId="1329" priority="1327">
      <formula>OR(S$72="A",S$72="AES")</formula>
    </cfRule>
    <cfRule type="expression" dxfId="1328" priority="1328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327" priority="1329">
      <formula>OR(S$72="",S$72=" ")</formula>
    </cfRule>
    <cfRule type="expression" dxfId="1326" priority="1330">
      <formula>OR(S$72="M",S$72="MADI")</formula>
    </cfRule>
    <cfRule type="expression" dxfId="1325" priority="1331">
      <formula>OR(S$72="D",S$72="DIS")</formula>
    </cfRule>
    <cfRule type="expression" dxfId="1324" priority="1332">
      <formula>OR(S$72="S",S$72="STD")</formula>
    </cfRule>
  </conditionalFormatting>
  <conditionalFormatting sqref="T90 T88 T86 T84 T82 T80 T78">
    <cfRule type="expression" dxfId="1323" priority="1317">
      <formula>OR(S$72="FS")</formula>
    </cfRule>
    <cfRule type="expression" dxfId="1322" priority="1318">
      <formula>OR(S$72="F",S$72="Fiber")</formula>
    </cfRule>
    <cfRule type="expression" dxfId="1321" priority="1319">
      <formula>OR(S$72="A",S$72="AES")</formula>
    </cfRule>
    <cfRule type="expression" dxfId="1320" priority="1320">
      <formula>AND(S$72&lt;&gt;"FS",S$72&lt;&gt;"F",S$72&lt;&gt;"Fiber",S$72&lt;&gt;"S",S$72&lt;&gt;"STD",S$72&lt;&gt;"A",S$72&lt;&gt;"AES",S$72&lt;&gt;"D",S$72&lt;&gt;"DIS",S$72&lt;&gt;"M",S$72&lt;&gt;"MADI",S$72&lt;&gt;"",S$72&lt;&gt;" ")</formula>
    </cfRule>
    <cfRule type="expression" dxfId="1319" priority="1321">
      <formula>OR(S$72="",S$72=" ")</formula>
    </cfRule>
    <cfRule type="expression" dxfId="1318" priority="1322">
      <formula>OR(S$72="M",S$72="MADI")</formula>
    </cfRule>
    <cfRule type="expression" dxfId="1317" priority="1323">
      <formula>OR(S$72="D",S$72="DIS")</formula>
    </cfRule>
    <cfRule type="expression" dxfId="1316" priority="1324">
      <formula>OR(S$72="S",S$72="STD")</formula>
    </cfRule>
  </conditionalFormatting>
  <conditionalFormatting sqref="S73:S90">
    <cfRule type="expression" dxfId="1315" priority="1316">
      <formula>OR(S$72="IPI",S$72="IP in")</formula>
    </cfRule>
  </conditionalFormatting>
  <conditionalFormatting sqref="T73:T90">
    <cfRule type="expression" dxfId="1314" priority="1315">
      <formula>OR(S$72="IPI",S$72="IP in")</formula>
    </cfRule>
  </conditionalFormatting>
  <conditionalFormatting sqref="Q79 Q81 Q83 Q85 Q87 Q89 Q73:Q77">
    <cfRule type="expression" dxfId="1313" priority="1300">
      <formula>(Q$72="FS")</formula>
    </cfRule>
    <cfRule type="expression" dxfId="1312" priority="1302">
      <formula>OR(Q$72="F",Q$72="Fiber")</formula>
    </cfRule>
    <cfRule type="expression" dxfId="1311" priority="1304">
      <formula>OR(Q$72="A",Q$72="AES")</formula>
    </cfRule>
    <cfRule type="expression" dxfId="1310" priority="1310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309" priority="1311">
      <formula>OR(Q$72="",Q$72=" ")</formula>
    </cfRule>
    <cfRule type="expression" dxfId="1308" priority="1312">
      <formula>OR(Q$72="M",Q$72="MADI")</formula>
    </cfRule>
    <cfRule type="expression" dxfId="1307" priority="1313">
      <formula>OR(Q$72="D",Q$72="DIS")</formula>
    </cfRule>
    <cfRule type="expression" dxfId="1306" priority="1314">
      <formula>OR(Q$72="S",Q$72="STD")</formula>
    </cfRule>
  </conditionalFormatting>
  <conditionalFormatting sqref="R79 R81 R83 R85 R87 R89 R73:R77">
    <cfRule type="expression" dxfId="1305" priority="1299">
      <formula>OR(Q$72="FS")</formula>
    </cfRule>
    <cfRule type="expression" dxfId="1304" priority="1301">
      <formula>OR(Q$72="F",Q$72="Fiber")</formula>
    </cfRule>
    <cfRule type="expression" dxfId="1303" priority="1303">
      <formula>OR(Q$72="A",Q$72="AES")</formula>
    </cfRule>
    <cfRule type="expression" dxfId="1302" priority="1305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301" priority="1306">
      <formula>OR(Q$72="",Q$72=" ")</formula>
    </cfRule>
    <cfRule type="expression" dxfId="1300" priority="1307">
      <formula>OR(Q$72="M",Q$72="MADI")</formula>
    </cfRule>
    <cfRule type="expression" dxfId="1299" priority="1308">
      <formula>OR(Q$72="D",Q$72="DIS")</formula>
    </cfRule>
    <cfRule type="expression" dxfId="1298" priority="1309">
      <formula>OR(Q$72="S",Q$72="STD")</formula>
    </cfRule>
  </conditionalFormatting>
  <conditionalFormatting sqref="Q78">
    <cfRule type="expression" dxfId="1297" priority="1284">
      <formula>(Q$72="FS")</formula>
    </cfRule>
    <cfRule type="expression" dxfId="1296" priority="1286">
      <formula>OR(Q$72="F",Q$72="Fiber")</formula>
    </cfRule>
    <cfRule type="expression" dxfId="1295" priority="1288">
      <formula>OR(Q$72="A",Q$72="AES")</formula>
    </cfRule>
    <cfRule type="expression" dxfId="1294" priority="1294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293" priority="1295">
      <formula>OR(Q$72="",Q$72=" ")</formula>
    </cfRule>
    <cfRule type="expression" dxfId="1292" priority="1296">
      <formula>OR(Q$72="M",Q$72="MADI")</formula>
    </cfRule>
    <cfRule type="expression" dxfId="1291" priority="1297">
      <formula>OR(Q$72="D",Q$72="DIS")</formula>
    </cfRule>
    <cfRule type="expression" dxfId="1290" priority="1298">
      <formula>OR(Q$72="S",Q$72="STD")</formula>
    </cfRule>
  </conditionalFormatting>
  <conditionalFormatting sqref="R78">
    <cfRule type="expression" dxfId="1289" priority="1283">
      <formula>OR(Q$72="FS")</formula>
    </cfRule>
    <cfRule type="expression" dxfId="1288" priority="1285">
      <formula>OR(Q$72="F",Q$72="Fiber")</formula>
    </cfRule>
    <cfRule type="expression" dxfId="1287" priority="1287">
      <formula>OR(Q$72="A",Q$72="AES")</formula>
    </cfRule>
    <cfRule type="expression" dxfId="1286" priority="1289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285" priority="1290">
      <formula>OR(Q$72="",Q$72=" ")</formula>
    </cfRule>
    <cfRule type="expression" dxfId="1284" priority="1291">
      <formula>OR(Q$72="M",Q$72="MADI")</formula>
    </cfRule>
    <cfRule type="expression" dxfId="1283" priority="1292">
      <formula>OR(Q$72="D",Q$72="DIS")</formula>
    </cfRule>
    <cfRule type="expression" dxfId="1282" priority="1293">
      <formula>OR(Q$72="S",Q$72="STD")</formula>
    </cfRule>
  </conditionalFormatting>
  <conditionalFormatting sqref="Q80">
    <cfRule type="expression" dxfId="1281" priority="1268">
      <formula>(Q$72="FS")</formula>
    </cfRule>
    <cfRule type="expression" dxfId="1280" priority="1270">
      <formula>OR(Q$72="F",Q$72="Fiber")</formula>
    </cfRule>
    <cfRule type="expression" dxfId="1279" priority="1272">
      <formula>OR(Q$72="A",Q$72="AES")</formula>
    </cfRule>
    <cfRule type="expression" dxfId="1278" priority="1278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277" priority="1279">
      <formula>OR(Q$72="",Q$72=" ")</formula>
    </cfRule>
    <cfRule type="expression" dxfId="1276" priority="1280">
      <formula>OR(Q$72="M",Q$72="MADI")</formula>
    </cfRule>
    <cfRule type="expression" dxfId="1275" priority="1281">
      <formula>OR(Q$72="D",Q$72="DIS")</formula>
    </cfRule>
    <cfRule type="expression" dxfId="1274" priority="1282">
      <formula>OR(Q$72="S",Q$72="STD")</formula>
    </cfRule>
  </conditionalFormatting>
  <conditionalFormatting sqref="R80">
    <cfRule type="expression" dxfId="1273" priority="1267">
      <formula>OR(Q$72="FS")</formula>
    </cfRule>
    <cfRule type="expression" dxfId="1272" priority="1269">
      <formula>OR(Q$72="F",Q$72="Fiber")</formula>
    </cfRule>
    <cfRule type="expression" dxfId="1271" priority="1271">
      <formula>OR(Q$72="A",Q$72="AES")</formula>
    </cfRule>
    <cfRule type="expression" dxfId="1270" priority="1273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269" priority="1274">
      <formula>OR(Q$72="",Q$72=" ")</formula>
    </cfRule>
    <cfRule type="expression" dxfId="1268" priority="1275">
      <formula>OR(Q$72="M",Q$72="MADI")</formula>
    </cfRule>
    <cfRule type="expression" dxfId="1267" priority="1276">
      <formula>OR(Q$72="D",Q$72="DIS")</formula>
    </cfRule>
    <cfRule type="expression" dxfId="1266" priority="1277">
      <formula>OR(Q$72="S",Q$72="STD")</formula>
    </cfRule>
  </conditionalFormatting>
  <conditionalFormatting sqref="Q82">
    <cfRule type="expression" dxfId="1265" priority="1252">
      <formula>(Q$72="FS")</formula>
    </cfRule>
    <cfRule type="expression" dxfId="1264" priority="1254">
      <formula>OR(Q$72="F",Q$72="Fiber")</formula>
    </cfRule>
    <cfRule type="expression" dxfId="1263" priority="1256">
      <formula>OR(Q$72="A",Q$72="AES")</formula>
    </cfRule>
    <cfRule type="expression" dxfId="1262" priority="1262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261" priority="1263">
      <formula>OR(Q$72="",Q$72=" ")</formula>
    </cfRule>
    <cfRule type="expression" dxfId="1260" priority="1264">
      <formula>OR(Q$72="M",Q$72="MADI")</formula>
    </cfRule>
    <cfRule type="expression" dxfId="1259" priority="1265">
      <formula>OR(Q$72="D",Q$72="DIS")</formula>
    </cfRule>
    <cfRule type="expression" dxfId="1258" priority="1266">
      <formula>OR(Q$72="S",Q$72="STD")</formula>
    </cfRule>
  </conditionalFormatting>
  <conditionalFormatting sqref="R82">
    <cfRule type="expression" dxfId="1257" priority="1251">
      <formula>OR(Q$72="FS")</formula>
    </cfRule>
    <cfRule type="expression" dxfId="1256" priority="1253">
      <formula>OR(Q$72="F",Q$72="Fiber")</formula>
    </cfRule>
    <cfRule type="expression" dxfId="1255" priority="1255">
      <formula>OR(Q$72="A",Q$72="AES")</formula>
    </cfRule>
    <cfRule type="expression" dxfId="1254" priority="1257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253" priority="1258">
      <formula>OR(Q$72="",Q$72=" ")</formula>
    </cfRule>
    <cfRule type="expression" dxfId="1252" priority="1259">
      <formula>OR(Q$72="M",Q$72="MADI")</formula>
    </cfRule>
    <cfRule type="expression" dxfId="1251" priority="1260">
      <formula>OR(Q$72="D",Q$72="DIS")</formula>
    </cfRule>
    <cfRule type="expression" dxfId="1250" priority="1261">
      <formula>OR(Q$72="S",Q$72="STD")</formula>
    </cfRule>
  </conditionalFormatting>
  <conditionalFormatting sqref="Q84">
    <cfRule type="expression" dxfId="1249" priority="1236">
      <formula>(Q$72="FS")</formula>
    </cfRule>
    <cfRule type="expression" dxfId="1248" priority="1238">
      <formula>OR(Q$72="F",Q$72="Fiber")</formula>
    </cfRule>
    <cfRule type="expression" dxfId="1247" priority="1240">
      <formula>OR(Q$72="A",Q$72="AES")</formula>
    </cfRule>
    <cfRule type="expression" dxfId="1246" priority="1246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245" priority="1247">
      <formula>OR(Q$72="",Q$72=" ")</formula>
    </cfRule>
    <cfRule type="expression" dxfId="1244" priority="1248">
      <formula>OR(Q$72="M",Q$72="MADI")</formula>
    </cfRule>
    <cfRule type="expression" dxfId="1243" priority="1249">
      <formula>OR(Q$72="D",Q$72="DIS")</formula>
    </cfRule>
    <cfRule type="expression" dxfId="1242" priority="1250">
      <formula>OR(Q$72="S",Q$72="STD")</formula>
    </cfRule>
  </conditionalFormatting>
  <conditionalFormatting sqref="R84">
    <cfRule type="expression" dxfId="1241" priority="1235">
      <formula>OR(Q$72="FS")</formula>
    </cfRule>
    <cfRule type="expression" dxfId="1240" priority="1237">
      <formula>OR(Q$72="F",Q$72="Fiber")</formula>
    </cfRule>
    <cfRule type="expression" dxfId="1239" priority="1239">
      <formula>OR(Q$72="A",Q$72="AES")</formula>
    </cfRule>
    <cfRule type="expression" dxfId="1238" priority="1241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237" priority="1242">
      <formula>OR(Q$72="",Q$72=" ")</formula>
    </cfRule>
    <cfRule type="expression" dxfId="1236" priority="1243">
      <formula>OR(Q$72="M",Q$72="MADI")</formula>
    </cfRule>
    <cfRule type="expression" dxfId="1235" priority="1244">
      <formula>OR(Q$72="D",Q$72="DIS")</formula>
    </cfRule>
    <cfRule type="expression" dxfId="1234" priority="1245">
      <formula>OR(Q$72="S",Q$72="STD")</formula>
    </cfRule>
  </conditionalFormatting>
  <conditionalFormatting sqref="Q86">
    <cfRule type="expression" dxfId="1233" priority="1220">
      <formula>(Q$72="FS")</formula>
    </cfRule>
    <cfRule type="expression" dxfId="1232" priority="1222">
      <formula>OR(Q$72="F",Q$72="Fiber")</formula>
    </cfRule>
    <cfRule type="expression" dxfId="1231" priority="1224">
      <formula>OR(Q$72="A",Q$72="AES")</formula>
    </cfRule>
    <cfRule type="expression" dxfId="1230" priority="1230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229" priority="1231">
      <formula>OR(Q$72="",Q$72=" ")</formula>
    </cfRule>
    <cfRule type="expression" dxfId="1228" priority="1232">
      <formula>OR(Q$72="M",Q$72="MADI")</formula>
    </cfRule>
    <cfRule type="expression" dxfId="1227" priority="1233">
      <formula>OR(Q$72="D",Q$72="DIS")</formula>
    </cfRule>
    <cfRule type="expression" dxfId="1226" priority="1234">
      <formula>OR(Q$72="S",Q$72="STD")</formula>
    </cfRule>
  </conditionalFormatting>
  <conditionalFormatting sqref="R86">
    <cfRule type="expression" dxfId="1225" priority="1219">
      <formula>OR(Q$72="FS")</formula>
    </cfRule>
    <cfRule type="expression" dxfId="1224" priority="1221">
      <formula>OR(Q$72="F",Q$72="Fiber")</formula>
    </cfRule>
    <cfRule type="expression" dxfId="1223" priority="1223">
      <formula>OR(Q$72="A",Q$72="AES")</formula>
    </cfRule>
    <cfRule type="expression" dxfId="1222" priority="1225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221" priority="1226">
      <formula>OR(Q$72="",Q$72=" ")</formula>
    </cfRule>
    <cfRule type="expression" dxfId="1220" priority="1227">
      <formula>OR(Q$72="M",Q$72="MADI")</formula>
    </cfRule>
    <cfRule type="expression" dxfId="1219" priority="1228">
      <formula>OR(Q$72="D",Q$72="DIS")</formula>
    </cfRule>
    <cfRule type="expression" dxfId="1218" priority="1229">
      <formula>OR(Q$72="S",Q$72="STD")</formula>
    </cfRule>
  </conditionalFormatting>
  <conditionalFormatting sqref="Q88">
    <cfRule type="expression" dxfId="1217" priority="1204">
      <formula>(Q$72="FS")</formula>
    </cfRule>
    <cfRule type="expression" dxfId="1216" priority="1206">
      <formula>OR(Q$72="F",Q$72="Fiber")</formula>
    </cfRule>
    <cfRule type="expression" dxfId="1215" priority="1208">
      <formula>OR(Q$72="A",Q$72="AES")</formula>
    </cfRule>
    <cfRule type="expression" dxfId="1214" priority="1214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213" priority="1215">
      <formula>OR(Q$72="",Q$72=" ")</formula>
    </cfRule>
    <cfRule type="expression" dxfId="1212" priority="1216">
      <formula>OR(Q$72="M",Q$72="MADI")</formula>
    </cfRule>
    <cfRule type="expression" dxfId="1211" priority="1217">
      <formula>OR(Q$72="D",Q$72="DIS")</formula>
    </cfRule>
    <cfRule type="expression" dxfId="1210" priority="1218">
      <formula>OR(Q$72="S",Q$72="STD")</formula>
    </cfRule>
  </conditionalFormatting>
  <conditionalFormatting sqref="R88">
    <cfRule type="expression" dxfId="1209" priority="1203">
      <formula>OR(Q$72="FS")</formula>
    </cfRule>
    <cfRule type="expression" dxfId="1208" priority="1205">
      <formula>OR(Q$72="F",Q$72="Fiber")</formula>
    </cfRule>
    <cfRule type="expression" dxfId="1207" priority="1207">
      <formula>OR(Q$72="A",Q$72="AES")</formula>
    </cfRule>
    <cfRule type="expression" dxfId="1206" priority="1209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205" priority="1210">
      <formula>OR(Q$72="",Q$72=" ")</formula>
    </cfRule>
    <cfRule type="expression" dxfId="1204" priority="1211">
      <formula>OR(Q$72="M",Q$72="MADI")</formula>
    </cfRule>
    <cfRule type="expression" dxfId="1203" priority="1212">
      <formula>OR(Q$72="D",Q$72="DIS")</formula>
    </cfRule>
    <cfRule type="expression" dxfId="1202" priority="1213">
      <formula>OR(Q$72="S",Q$72="STD")</formula>
    </cfRule>
  </conditionalFormatting>
  <conditionalFormatting sqref="Q90">
    <cfRule type="expression" dxfId="1201" priority="1188">
      <formula>(Q$72="FS")</formula>
    </cfRule>
    <cfRule type="expression" dxfId="1200" priority="1190">
      <formula>OR(Q$72="F",Q$72="Fiber")</formula>
    </cfRule>
    <cfRule type="expression" dxfId="1199" priority="1192">
      <formula>OR(Q$72="A",Q$72="AES")</formula>
    </cfRule>
    <cfRule type="expression" dxfId="1198" priority="1198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197" priority="1199">
      <formula>OR(Q$72="",Q$72=" ")</formula>
    </cfRule>
    <cfRule type="expression" dxfId="1196" priority="1200">
      <formula>OR(Q$72="M",Q$72="MADI")</formula>
    </cfRule>
    <cfRule type="expression" dxfId="1195" priority="1201">
      <formula>OR(Q$72="D",Q$72="DIS")</formula>
    </cfRule>
    <cfRule type="expression" dxfId="1194" priority="1202">
      <formula>OR(Q$72="S",Q$72="STD")</formula>
    </cfRule>
  </conditionalFormatting>
  <conditionalFormatting sqref="R90">
    <cfRule type="expression" dxfId="1193" priority="1187">
      <formula>OR(Q$72="FS")</formula>
    </cfRule>
    <cfRule type="expression" dxfId="1192" priority="1189">
      <formula>OR(Q$72="F",Q$72="Fiber")</formula>
    </cfRule>
    <cfRule type="expression" dxfId="1191" priority="1191">
      <formula>OR(Q$72="A",Q$72="AES")</formula>
    </cfRule>
    <cfRule type="expression" dxfId="1190" priority="1193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189" priority="1194">
      <formula>OR(Q$72="",Q$72=" ")</formula>
    </cfRule>
    <cfRule type="expression" dxfId="1188" priority="1195">
      <formula>OR(Q$72="M",Q$72="MADI")</formula>
    </cfRule>
    <cfRule type="expression" dxfId="1187" priority="1196">
      <formula>OR(Q$72="D",Q$72="DIS")</formula>
    </cfRule>
    <cfRule type="expression" dxfId="1186" priority="1197">
      <formula>OR(Q$72="S",Q$72="STD")</formula>
    </cfRule>
  </conditionalFormatting>
  <conditionalFormatting sqref="Q90 Q88 Q86 Q84 Q82 Q80 Q78">
    <cfRule type="expression" dxfId="1185" priority="1179">
      <formula>(Q$72="FS")</formula>
    </cfRule>
    <cfRule type="expression" dxfId="1184" priority="1180">
      <formula>OR(Q$72="F",Q$72="Fiber")</formula>
    </cfRule>
    <cfRule type="expression" dxfId="1183" priority="1181">
      <formula>OR(Q$72="A",Q$72="AES")</formula>
    </cfRule>
    <cfRule type="expression" dxfId="1182" priority="1182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181" priority="1183">
      <formula>OR(Q$72="",Q$72=" ")</formula>
    </cfRule>
    <cfRule type="expression" dxfId="1180" priority="1184">
      <formula>OR(Q$72="M",Q$72="MADI")</formula>
    </cfRule>
    <cfRule type="expression" dxfId="1179" priority="1185">
      <formula>OR(Q$72="D",Q$72="DIS")</formula>
    </cfRule>
    <cfRule type="expression" dxfId="1178" priority="1186">
      <formula>OR(Q$72="S",Q$72="STD")</formula>
    </cfRule>
  </conditionalFormatting>
  <conditionalFormatting sqref="R90 R88 R86 R84 R82 R80 R78">
    <cfRule type="expression" dxfId="1177" priority="1171">
      <formula>OR(Q$72="FS")</formula>
    </cfRule>
    <cfRule type="expression" dxfId="1176" priority="1172">
      <formula>OR(Q$72="F",Q$72="Fiber")</formula>
    </cfRule>
    <cfRule type="expression" dxfId="1175" priority="1173">
      <formula>OR(Q$72="A",Q$72="AES")</formula>
    </cfRule>
    <cfRule type="expression" dxfId="1174" priority="1174">
      <formula>AND(Q$72&lt;&gt;"FS",Q$72&lt;&gt;"F",Q$72&lt;&gt;"Fiber",Q$72&lt;&gt;"S",Q$72&lt;&gt;"STD",Q$72&lt;&gt;"A",Q$72&lt;&gt;"AES",Q$72&lt;&gt;"D",Q$72&lt;&gt;"DIS",Q$72&lt;&gt;"M",Q$72&lt;&gt;"MADI",Q$72&lt;&gt;"",Q$72&lt;&gt;" ")</formula>
    </cfRule>
    <cfRule type="expression" dxfId="1173" priority="1175">
      <formula>OR(Q$72="",Q$72=" ")</formula>
    </cfRule>
    <cfRule type="expression" dxfId="1172" priority="1176">
      <formula>OR(Q$72="M",Q$72="MADI")</formula>
    </cfRule>
    <cfRule type="expression" dxfId="1171" priority="1177">
      <formula>OR(Q$72="D",Q$72="DIS")</formula>
    </cfRule>
    <cfRule type="expression" dxfId="1170" priority="1178">
      <formula>OR(Q$72="S",Q$72="STD")</formula>
    </cfRule>
  </conditionalFormatting>
  <conditionalFormatting sqref="Q73:Q90">
    <cfRule type="expression" dxfId="1169" priority="1170">
      <formula>OR(Q$72="IPI",Q$72="IP in")</formula>
    </cfRule>
  </conditionalFormatting>
  <conditionalFormatting sqref="R73:R90">
    <cfRule type="expression" dxfId="1168" priority="1169">
      <formula>OR(Q$72="IPI",Q$72="IP in")</formula>
    </cfRule>
  </conditionalFormatting>
  <conditionalFormatting sqref="O79 O81 O83 O85 O87 O89 O73:O77">
    <cfRule type="expression" dxfId="1167" priority="1154">
      <formula>(O$72="FS")</formula>
    </cfRule>
    <cfRule type="expression" dxfId="1166" priority="1156">
      <formula>OR(O$72="F",O$72="Fiber")</formula>
    </cfRule>
    <cfRule type="expression" dxfId="1165" priority="1158">
      <formula>OR(O$72="A",O$72="AES")</formula>
    </cfRule>
    <cfRule type="expression" dxfId="1164" priority="1164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163" priority="1165">
      <formula>OR(O$72="",O$72=" ")</formula>
    </cfRule>
    <cfRule type="expression" dxfId="1162" priority="1166">
      <formula>OR(O$72="M",O$72="MADI")</formula>
    </cfRule>
    <cfRule type="expression" dxfId="1161" priority="1167">
      <formula>OR(O$72="D",O$72="DIS")</formula>
    </cfRule>
    <cfRule type="expression" dxfId="1160" priority="1168">
      <formula>OR(O$72="S",O$72="STD")</formula>
    </cfRule>
  </conditionalFormatting>
  <conditionalFormatting sqref="P79 P81 P83 P85 P87 P89 P73:P77">
    <cfRule type="expression" dxfId="1159" priority="1153">
      <formula>OR(O$72="FS")</formula>
    </cfRule>
    <cfRule type="expression" dxfId="1158" priority="1155">
      <formula>OR(O$72="F",O$72="Fiber")</formula>
    </cfRule>
    <cfRule type="expression" dxfId="1157" priority="1157">
      <formula>OR(O$72="A",O$72="AES")</formula>
    </cfRule>
    <cfRule type="expression" dxfId="1156" priority="1159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155" priority="1160">
      <formula>OR(O$72="",O$72=" ")</formula>
    </cfRule>
    <cfRule type="expression" dxfId="1154" priority="1161">
      <formula>OR(O$72="M",O$72="MADI")</formula>
    </cfRule>
    <cfRule type="expression" dxfId="1153" priority="1162">
      <formula>OR(O$72="D",O$72="DIS")</formula>
    </cfRule>
    <cfRule type="expression" dxfId="1152" priority="1163">
      <formula>OR(O$72="S",O$72="STD")</formula>
    </cfRule>
  </conditionalFormatting>
  <conditionalFormatting sqref="O78">
    <cfRule type="expression" dxfId="1151" priority="1138">
      <formula>(O$72="FS")</formula>
    </cfRule>
    <cfRule type="expression" dxfId="1150" priority="1140">
      <formula>OR(O$72="F",O$72="Fiber")</formula>
    </cfRule>
    <cfRule type="expression" dxfId="1149" priority="1142">
      <formula>OR(O$72="A",O$72="AES")</formula>
    </cfRule>
    <cfRule type="expression" dxfId="1148" priority="1148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147" priority="1149">
      <formula>OR(O$72="",O$72=" ")</formula>
    </cfRule>
    <cfRule type="expression" dxfId="1146" priority="1150">
      <formula>OR(O$72="M",O$72="MADI")</formula>
    </cfRule>
    <cfRule type="expression" dxfId="1145" priority="1151">
      <formula>OR(O$72="D",O$72="DIS")</formula>
    </cfRule>
    <cfRule type="expression" dxfId="1144" priority="1152">
      <formula>OR(O$72="S",O$72="STD")</formula>
    </cfRule>
  </conditionalFormatting>
  <conditionalFormatting sqref="P78">
    <cfRule type="expression" dxfId="1143" priority="1137">
      <formula>OR(O$72="FS")</formula>
    </cfRule>
    <cfRule type="expression" dxfId="1142" priority="1139">
      <formula>OR(O$72="F",O$72="Fiber")</formula>
    </cfRule>
    <cfRule type="expression" dxfId="1141" priority="1141">
      <formula>OR(O$72="A",O$72="AES")</formula>
    </cfRule>
    <cfRule type="expression" dxfId="1140" priority="1143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139" priority="1144">
      <formula>OR(O$72="",O$72=" ")</formula>
    </cfRule>
    <cfRule type="expression" dxfId="1138" priority="1145">
      <formula>OR(O$72="M",O$72="MADI")</formula>
    </cfRule>
    <cfRule type="expression" dxfId="1137" priority="1146">
      <formula>OR(O$72="D",O$72="DIS")</formula>
    </cfRule>
    <cfRule type="expression" dxfId="1136" priority="1147">
      <formula>OR(O$72="S",O$72="STD")</formula>
    </cfRule>
  </conditionalFormatting>
  <conditionalFormatting sqref="O80">
    <cfRule type="expression" dxfId="1135" priority="1122">
      <formula>(O$72="FS")</formula>
    </cfRule>
    <cfRule type="expression" dxfId="1134" priority="1124">
      <formula>OR(O$72="F",O$72="Fiber")</formula>
    </cfRule>
    <cfRule type="expression" dxfId="1133" priority="1126">
      <formula>OR(O$72="A",O$72="AES")</formula>
    </cfRule>
    <cfRule type="expression" dxfId="1132" priority="1132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131" priority="1133">
      <formula>OR(O$72="",O$72=" ")</formula>
    </cfRule>
    <cfRule type="expression" dxfId="1130" priority="1134">
      <formula>OR(O$72="M",O$72="MADI")</formula>
    </cfRule>
    <cfRule type="expression" dxfId="1129" priority="1135">
      <formula>OR(O$72="D",O$72="DIS")</formula>
    </cfRule>
    <cfRule type="expression" dxfId="1128" priority="1136">
      <formula>OR(O$72="S",O$72="STD")</formula>
    </cfRule>
  </conditionalFormatting>
  <conditionalFormatting sqref="P80">
    <cfRule type="expression" dxfId="1127" priority="1121">
      <formula>OR(O$72="FS")</formula>
    </cfRule>
    <cfRule type="expression" dxfId="1126" priority="1123">
      <formula>OR(O$72="F",O$72="Fiber")</formula>
    </cfRule>
    <cfRule type="expression" dxfId="1125" priority="1125">
      <formula>OR(O$72="A",O$72="AES")</formula>
    </cfRule>
    <cfRule type="expression" dxfId="1124" priority="1127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123" priority="1128">
      <formula>OR(O$72="",O$72=" ")</formula>
    </cfRule>
    <cfRule type="expression" dxfId="1122" priority="1129">
      <formula>OR(O$72="M",O$72="MADI")</formula>
    </cfRule>
    <cfRule type="expression" dxfId="1121" priority="1130">
      <formula>OR(O$72="D",O$72="DIS")</formula>
    </cfRule>
    <cfRule type="expression" dxfId="1120" priority="1131">
      <formula>OR(O$72="S",O$72="STD")</formula>
    </cfRule>
  </conditionalFormatting>
  <conditionalFormatting sqref="O82">
    <cfRule type="expression" dxfId="1119" priority="1106">
      <formula>(O$72="FS")</formula>
    </cfRule>
    <cfRule type="expression" dxfId="1118" priority="1108">
      <formula>OR(O$72="F",O$72="Fiber")</formula>
    </cfRule>
    <cfRule type="expression" dxfId="1117" priority="1110">
      <formula>OR(O$72="A",O$72="AES")</formula>
    </cfRule>
    <cfRule type="expression" dxfId="1116" priority="1116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115" priority="1117">
      <formula>OR(O$72="",O$72=" ")</formula>
    </cfRule>
    <cfRule type="expression" dxfId="1114" priority="1118">
      <formula>OR(O$72="M",O$72="MADI")</formula>
    </cfRule>
    <cfRule type="expression" dxfId="1113" priority="1119">
      <formula>OR(O$72="D",O$72="DIS")</formula>
    </cfRule>
    <cfRule type="expression" dxfId="1112" priority="1120">
      <formula>OR(O$72="S",O$72="STD")</formula>
    </cfRule>
  </conditionalFormatting>
  <conditionalFormatting sqref="P82">
    <cfRule type="expression" dxfId="1111" priority="1105">
      <formula>OR(O$72="FS")</formula>
    </cfRule>
    <cfRule type="expression" dxfId="1110" priority="1107">
      <formula>OR(O$72="F",O$72="Fiber")</formula>
    </cfRule>
    <cfRule type="expression" dxfId="1109" priority="1109">
      <formula>OR(O$72="A",O$72="AES")</formula>
    </cfRule>
    <cfRule type="expression" dxfId="1108" priority="1111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107" priority="1112">
      <formula>OR(O$72="",O$72=" ")</formula>
    </cfRule>
    <cfRule type="expression" dxfId="1106" priority="1113">
      <formula>OR(O$72="M",O$72="MADI")</formula>
    </cfRule>
    <cfRule type="expression" dxfId="1105" priority="1114">
      <formula>OR(O$72="D",O$72="DIS")</formula>
    </cfRule>
    <cfRule type="expression" dxfId="1104" priority="1115">
      <formula>OR(O$72="S",O$72="STD")</formula>
    </cfRule>
  </conditionalFormatting>
  <conditionalFormatting sqref="O84">
    <cfRule type="expression" dxfId="1103" priority="1090">
      <formula>(O$72="FS")</formula>
    </cfRule>
    <cfRule type="expression" dxfId="1102" priority="1092">
      <formula>OR(O$72="F",O$72="Fiber")</formula>
    </cfRule>
    <cfRule type="expression" dxfId="1101" priority="1094">
      <formula>OR(O$72="A",O$72="AES")</formula>
    </cfRule>
    <cfRule type="expression" dxfId="1100" priority="1100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099" priority="1101">
      <formula>OR(O$72="",O$72=" ")</formula>
    </cfRule>
    <cfRule type="expression" dxfId="1098" priority="1102">
      <formula>OR(O$72="M",O$72="MADI")</formula>
    </cfRule>
    <cfRule type="expression" dxfId="1097" priority="1103">
      <formula>OR(O$72="D",O$72="DIS")</formula>
    </cfRule>
    <cfRule type="expression" dxfId="1096" priority="1104">
      <formula>OR(O$72="S",O$72="STD")</formula>
    </cfRule>
  </conditionalFormatting>
  <conditionalFormatting sqref="P84">
    <cfRule type="expression" dxfId="1095" priority="1089">
      <formula>OR(O$72="FS")</formula>
    </cfRule>
    <cfRule type="expression" dxfId="1094" priority="1091">
      <formula>OR(O$72="F",O$72="Fiber")</formula>
    </cfRule>
    <cfRule type="expression" dxfId="1093" priority="1093">
      <formula>OR(O$72="A",O$72="AES")</formula>
    </cfRule>
    <cfRule type="expression" dxfId="1092" priority="1095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091" priority="1096">
      <formula>OR(O$72="",O$72=" ")</formula>
    </cfRule>
    <cfRule type="expression" dxfId="1090" priority="1097">
      <formula>OR(O$72="M",O$72="MADI")</formula>
    </cfRule>
    <cfRule type="expression" dxfId="1089" priority="1098">
      <formula>OR(O$72="D",O$72="DIS")</formula>
    </cfRule>
    <cfRule type="expression" dxfId="1088" priority="1099">
      <formula>OR(O$72="S",O$72="STD")</formula>
    </cfRule>
  </conditionalFormatting>
  <conditionalFormatting sqref="O86">
    <cfRule type="expression" dxfId="1087" priority="1074">
      <formula>(O$72="FS")</formula>
    </cfRule>
    <cfRule type="expression" dxfId="1086" priority="1076">
      <formula>OR(O$72="F",O$72="Fiber")</formula>
    </cfRule>
    <cfRule type="expression" dxfId="1085" priority="1078">
      <formula>OR(O$72="A",O$72="AES")</formula>
    </cfRule>
    <cfRule type="expression" dxfId="1084" priority="1084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083" priority="1085">
      <formula>OR(O$72="",O$72=" ")</formula>
    </cfRule>
    <cfRule type="expression" dxfId="1082" priority="1086">
      <formula>OR(O$72="M",O$72="MADI")</formula>
    </cfRule>
    <cfRule type="expression" dxfId="1081" priority="1087">
      <formula>OR(O$72="D",O$72="DIS")</formula>
    </cfRule>
    <cfRule type="expression" dxfId="1080" priority="1088">
      <formula>OR(O$72="S",O$72="STD")</formula>
    </cfRule>
  </conditionalFormatting>
  <conditionalFormatting sqref="P86">
    <cfRule type="expression" dxfId="1079" priority="1073">
      <formula>OR(O$72="FS")</formula>
    </cfRule>
    <cfRule type="expression" dxfId="1078" priority="1075">
      <formula>OR(O$72="F",O$72="Fiber")</formula>
    </cfRule>
    <cfRule type="expression" dxfId="1077" priority="1077">
      <formula>OR(O$72="A",O$72="AES")</formula>
    </cfRule>
    <cfRule type="expression" dxfId="1076" priority="1079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075" priority="1080">
      <formula>OR(O$72="",O$72=" ")</formula>
    </cfRule>
    <cfRule type="expression" dxfId="1074" priority="1081">
      <formula>OR(O$72="M",O$72="MADI")</formula>
    </cfRule>
    <cfRule type="expression" dxfId="1073" priority="1082">
      <formula>OR(O$72="D",O$72="DIS")</formula>
    </cfRule>
    <cfRule type="expression" dxfId="1072" priority="1083">
      <formula>OR(O$72="S",O$72="STD")</formula>
    </cfRule>
  </conditionalFormatting>
  <conditionalFormatting sqref="O88">
    <cfRule type="expression" dxfId="1071" priority="1058">
      <formula>(O$72="FS")</formula>
    </cfRule>
    <cfRule type="expression" dxfId="1070" priority="1060">
      <formula>OR(O$72="F",O$72="Fiber")</formula>
    </cfRule>
    <cfRule type="expression" dxfId="1069" priority="1062">
      <formula>OR(O$72="A",O$72="AES")</formula>
    </cfRule>
    <cfRule type="expression" dxfId="1068" priority="1068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067" priority="1069">
      <formula>OR(O$72="",O$72=" ")</formula>
    </cfRule>
    <cfRule type="expression" dxfId="1066" priority="1070">
      <formula>OR(O$72="M",O$72="MADI")</formula>
    </cfRule>
    <cfRule type="expression" dxfId="1065" priority="1071">
      <formula>OR(O$72="D",O$72="DIS")</formula>
    </cfRule>
    <cfRule type="expression" dxfId="1064" priority="1072">
      <formula>OR(O$72="S",O$72="STD")</formula>
    </cfRule>
  </conditionalFormatting>
  <conditionalFormatting sqref="P88">
    <cfRule type="expression" dxfId="1063" priority="1057">
      <formula>OR(O$72="FS")</formula>
    </cfRule>
    <cfRule type="expression" dxfId="1062" priority="1059">
      <formula>OR(O$72="F",O$72="Fiber")</formula>
    </cfRule>
    <cfRule type="expression" dxfId="1061" priority="1061">
      <formula>OR(O$72="A",O$72="AES")</formula>
    </cfRule>
    <cfRule type="expression" dxfId="1060" priority="1063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059" priority="1064">
      <formula>OR(O$72="",O$72=" ")</formula>
    </cfRule>
    <cfRule type="expression" dxfId="1058" priority="1065">
      <formula>OR(O$72="M",O$72="MADI")</formula>
    </cfRule>
    <cfRule type="expression" dxfId="1057" priority="1066">
      <formula>OR(O$72="D",O$72="DIS")</formula>
    </cfRule>
    <cfRule type="expression" dxfId="1056" priority="1067">
      <formula>OR(O$72="S",O$72="STD")</formula>
    </cfRule>
  </conditionalFormatting>
  <conditionalFormatting sqref="O90">
    <cfRule type="expression" dxfId="1055" priority="1042">
      <formula>(O$72="FS")</formula>
    </cfRule>
    <cfRule type="expression" dxfId="1054" priority="1044">
      <formula>OR(O$72="F",O$72="Fiber")</formula>
    </cfRule>
    <cfRule type="expression" dxfId="1053" priority="1046">
      <formula>OR(O$72="A",O$72="AES")</formula>
    </cfRule>
    <cfRule type="expression" dxfId="1052" priority="1052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051" priority="1053">
      <formula>OR(O$72="",O$72=" ")</formula>
    </cfRule>
    <cfRule type="expression" dxfId="1050" priority="1054">
      <formula>OR(O$72="M",O$72="MADI")</formula>
    </cfRule>
    <cfRule type="expression" dxfId="1049" priority="1055">
      <formula>OR(O$72="D",O$72="DIS")</formula>
    </cfRule>
    <cfRule type="expression" dxfId="1048" priority="1056">
      <formula>OR(O$72="S",O$72="STD")</formula>
    </cfRule>
  </conditionalFormatting>
  <conditionalFormatting sqref="P90">
    <cfRule type="expression" dxfId="1047" priority="1041">
      <formula>OR(O$72="FS")</formula>
    </cfRule>
    <cfRule type="expression" dxfId="1046" priority="1043">
      <formula>OR(O$72="F",O$72="Fiber")</formula>
    </cfRule>
    <cfRule type="expression" dxfId="1045" priority="1045">
      <formula>OR(O$72="A",O$72="AES")</formula>
    </cfRule>
    <cfRule type="expression" dxfId="1044" priority="1047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043" priority="1048">
      <formula>OR(O$72="",O$72=" ")</formula>
    </cfRule>
    <cfRule type="expression" dxfId="1042" priority="1049">
      <formula>OR(O$72="M",O$72="MADI")</formula>
    </cfRule>
    <cfRule type="expression" dxfId="1041" priority="1050">
      <formula>OR(O$72="D",O$72="DIS")</formula>
    </cfRule>
    <cfRule type="expression" dxfId="1040" priority="1051">
      <formula>OR(O$72="S",O$72="STD")</formula>
    </cfRule>
  </conditionalFormatting>
  <conditionalFormatting sqref="O90 O88 O86 O84 O82 O80 O78">
    <cfRule type="expression" dxfId="1039" priority="1033">
      <formula>(O$72="FS")</formula>
    </cfRule>
    <cfRule type="expression" dxfId="1038" priority="1034">
      <formula>OR(O$72="F",O$72="Fiber")</formula>
    </cfRule>
    <cfRule type="expression" dxfId="1037" priority="1035">
      <formula>OR(O$72="A",O$72="AES")</formula>
    </cfRule>
    <cfRule type="expression" dxfId="1036" priority="1036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035" priority="1037">
      <formula>OR(O$72="",O$72=" ")</formula>
    </cfRule>
    <cfRule type="expression" dxfId="1034" priority="1038">
      <formula>OR(O$72="M",O$72="MADI")</formula>
    </cfRule>
    <cfRule type="expression" dxfId="1033" priority="1039">
      <formula>OR(O$72="D",O$72="DIS")</formula>
    </cfRule>
    <cfRule type="expression" dxfId="1032" priority="1040">
      <formula>OR(O$72="S",O$72="STD")</formula>
    </cfRule>
  </conditionalFormatting>
  <conditionalFormatting sqref="P90 P88 P86 P84 P82 P80 P78">
    <cfRule type="expression" dxfId="1031" priority="1025">
      <formula>OR(O$72="FS")</formula>
    </cfRule>
    <cfRule type="expression" dxfId="1030" priority="1026">
      <formula>OR(O$72="F",O$72="Fiber")</formula>
    </cfRule>
    <cfRule type="expression" dxfId="1029" priority="1027">
      <formula>OR(O$72="A",O$72="AES")</formula>
    </cfRule>
    <cfRule type="expression" dxfId="1028" priority="1028">
      <formula>AND(O$72&lt;&gt;"FS",O$72&lt;&gt;"F",O$72&lt;&gt;"Fiber",O$72&lt;&gt;"S",O$72&lt;&gt;"STD",O$72&lt;&gt;"A",O$72&lt;&gt;"AES",O$72&lt;&gt;"D",O$72&lt;&gt;"DIS",O$72&lt;&gt;"M",O$72&lt;&gt;"MADI",O$72&lt;&gt;"",O$72&lt;&gt;" ")</formula>
    </cfRule>
    <cfRule type="expression" dxfId="1027" priority="1029">
      <formula>OR(O$72="",O$72=" ")</formula>
    </cfRule>
    <cfRule type="expression" dxfId="1026" priority="1030">
      <formula>OR(O$72="M",O$72="MADI")</formula>
    </cfRule>
    <cfRule type="expression" dxfId="1025" priority="1031">
      <formula>OR(O$72="D",O$72="DIS")</formula>
    </cfRule>
    <cfRule type="expression" dxfId="1024" priority="1032">
      <formula>OR(O$72="S",O$72="STD")</formula>
    </cfRule>
  </conditionalFormatting>
  <conditionalFormatting sqref="O73:O90">
    <cfRule type="expression" dxfId="1023" priority="1024">
      <formula>OR(O$72="IPI",O$72="IP in")</formula>
    </cfRule>
  </conditionalFormatting>
  <conditionalFormatting sqref="P73:P90">
    <cfRule type="expression" dxfId="1022" priority="1023">
      <formula>OR(O$72="IPI",O$72="IP in")</formula>
    </cfRule>
  </conditionalFormatting>
  <conditionalFormatting sqref="M79 M81 M83 M85 M87 M89 M73:M77">
    <cfRule type="expression" dxfId="1021" priority="1008">
      <formula>(M$72="FS")</formula>
    </cfRule>
    <cfRule type="expression" dxfId="1020" priority="1010">
      <formula>OR(M$72="F",M$72="Fiber")</formula>
    </cfRule>
    <cfRule type="expression" dxfId="1019" priority="1012">
      <formula>OR(M$72="A",M$72="AES")</formula>
    </cfRule>
    <cfRule type="expression" dxfId="1018" priority="1018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1017" priority="1019">
      <formula>OR(M$72="",M$72=" ")</formula>
    </cfRule>
    <cfRule type="expression" dxfId="1016" priority="1020">
      <formula>OR(M$72="M",M$72="MADI")</formula>
    </cfRule>
    <cfRule type="expression" dxfId="1015" priority="1021">
      <formula>OR(M$72="D",M$72="DIS")</formula>
    </cfRule>
    <cfRule type="expression" dxfId="1014" priority="1022">
      <formula>OR(M$72="S",M$72="STD")</formula>
    </cfRule>
  </conditionalFormatting>
  <conditionalFormatting sqref="N79 N81 N83 N85 N87 N89 N73:N77">
    <cfRule type="expression" dxfId="1013" priority="1007">
      <formula>OR(M$72="FS")</formula>
    </cfRule>
    <cfRule type="expression" dxfId="1012" priority="1009">
      <formula>OR(M$72="F",M$72="Fiber")</formula>
    </cfRule>
    <cfRule type="expression" dxfId="1011" priority="1011">
      <formula>OR(M$72="A",M$72="AES")</formula>
    </cfRule>
    <cfRule type="expression" dxfId="1010" priority="1013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1009" priority="1014">
      <formula>OR(M$72="",M$72=" ")</formula>
    </cfRule>
    <cfRule type="expression" dxfId="1008" priority="1015">
      <formula>OR(M$72="M",M$72="MADI")</formula>
    </cfRule>
    <cfRule type="expression" dxfId="1007" priority="1016">
      <formula>OR(M$72="D",M$72="DIS")</formula>
    </cfRule>
    <cfRule type="expression" dxfId="1006" priority="1017">
      <formula>OR(M$72="S",M$72="STD")</formula>
    </cfRule>
  </conditionalFormatting>
  <conditionalFormatting sqref="M78">
    <cfRule type="expression" dxfId="1005" priority="992">
      <formula>(M$72="FS")</formula>
    </cfRule>
    <cfRule type="expression" dxfId="1004" priority="994">
      <formula>OR(M$72="F",M$72="Fiber")</formula>
    </cfRule>
    <cfRule type="expression" dxfId="1003" priority="996">
      <formula>OR(M$72="A",M$72="AES")</formula>
    </cfRule>
    <cfRule type="expression" dxfId="1002" priority="1002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1001" priority="1003">
      <formula>OR(M$72="",M$72=" ")</formula>
    </cfRule>
    <cfRule type="expression" dxfId="1000" priority="1004">
      <formula>OR(M$72="M",M$72="MADI")</formula>
    </cfRule>
    <cfRule type="expression" dxfId="999" priority="1005">
      <formula>OR(M$72="D",M$72="DIS")</formula>
    </cfRule>
    <cfRule type="expression" dxfId="998" priority="1006">
      <formula>OR(M$72="S",M$72="STD")</formula>
    </cfRule>
  </conditionalFormatting>
  <conditionalFormatting sqref="N78">
    <cfRule type="expression" dxfId="997" priority="991">
      <formula>OR(M$72="FS")</formula>
    </cfRule>
    <cfRule type="expression" dxfId="996" priority="993">
      <formula>OR(M$72="F",M$72="Fiber")</formula>
    </cfRule>
    <cfRule type="expression" dxfId="995" priority="995">
      <formula>OR(M$72="A",M$72="AES")</formula>
    </cfRule>
    <cfRule type="expression" dxfId="994" priority="997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993" priority="998">
      <formula>OR(M$72="",M$72=" ")</formula>
    </cfRule>
    <cfRule type="expression" dxfId="992" priority="999">
      <formula>OR(M$72="M",M$72="MADI")</formula>
    </cfRule>
    <cfRule type="expression" dxfId="991" priority="1000">
      <formula>OR(M$72="D",M$72="DIS")</formula>
    </cfRule>
    <cfRule type="expression" dxfId="990" priority="1001">
      <formula>OR(M$72="S",M$72="STD")</formula>
    </cfRule>
  </conditionalFormatting>
  <conditionalFormatting sqref="M80">
    <cfRule type="expression" dxfId="989" priority="976">
      <formula>(M$72="FS")</formula>
    </cfRule>
    <cfRule type="expression" dxfId="988" priority="978">
      <formula>OR(M$72="F",M$72="Fiber")</formula>
    </cfRule>
    <cfRule type="expression" dxfId="987" priority="980">
      <formula>OR(M$72="A",M$72="AES")</formula>
    </cfRule>
    <cfRule type="expression" dxfId="986" priority="986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985" priority="987">
      <formula>OR(M$72="",M$72=" ")</formula>
    </cfRule>
    <cfRule type="expression" dxfId="984" priority="988">
      <formula>OR(M$72="M",M$72="MADI")</formula>
    </cfRule>
    <cfRule type="expression" dxfId="983" priority="989">
      <formula>OR(M$72="D",M$72="DIS")</formula>
    </cfRule>
    <cfRule type="expression" dxfId="982" priority="990">
      <formula>OR(M$72="S",M$72="STD")</formula>
    </cfRule>
  </conditionalFormatting>
  <conditionalFormatting sqref="N80">
    <cfRule type="expression" dxfId="981" priority="975">
      <formula>OR(M$72="FS")</formula>
    </cfRule>
    <cfRule type="expression" dxfId="980" priority="977">
      <formula>OR(M$72="F",M$72="Fiber")</formula>
    </cfRule>
    <cfRule type="expression" dxfId="979" priority="979">
      <formula>OR(M$72="A",M$72="AES")</formula>
    </cfRule>
    <cfRule type="expression" dxfId="978" priority="981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977" priority="982">
      <formula>OR(M$72="",M$72=" ")</formula>
    </cfRule>
    <cfRule type="expression" dxfId="976" priority="983">
      <formula>OR(M$72="M",M$72="MADI")</formula>
    </cfRule>
    <cfRule type="expression" dxfId="975" priority="984">
      <formula>OR(M$72="D",M$72="DIS")</formula>
    </cfRule>
    <cfRule type="expression" dxfId="974" priority="985">
      <formula>OR(M$72="S",M$72="STD")</formula>
    </cfRule>
  </conditionalFormatting>
  <conditionalFormatting sqref="M82">
    <cfRule type="expression" dxfId="973" priority="960">
      <formula>(M$72="FS")</formula>
    </cfRule>
    <cfRule type="expression" dxfId="972" priority="962">
      <formula>OR(M$72="F",M$72="Fiber")</formula>
    </cfRule>
    <cfRule type="expression" dxfId="971" priority="964">
      <formula>OR(M$72="A",M$72="AES")</formula>
    </cfRule>
    <cfRule type="expression" dxfId="970" priority="970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969" priority="971">
      <formula>OR(M$72="",M$72=" ")</formula>
    </cfRule>
    <cfRule type="expression" dxfId="968" priority="972">
      <formula>OR(M$72="M",M$72="MADI")</formula>
    </cfRule>
    <cfRule type="expression" dxfId="967" priority="973">
      <formula>OR(M$72="D",M$72="DIS")</formula>
    </cfRule>
    <cfRule type="expression" dxfId="966" priority="974">
      <formula>OR(M$72="S",M$72="STD")</formula>
    </cfRule>
  </conditionalFormatting>
  <conditionalFormatting sqref="N82">
    <cfRule type="expression" dxfId="965" priority="959">
      <formula>OR(M$72="FS")</formula>
    </cfRule>
    <cfRule type="expression" dxfId="964" priority="961">
      <formula>OR(M$72="F",M$72="Fiber")</formula>
    </cfRule>
    <cfRule type="expression" dxfId="963" priority="963">
      <formula>OR(M$72="A",M$72="AES")</formula>
    </cfRule>
    <cfRule type="expression" dxfId="962" priority="965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961" priority="966">
      <formula>OR(M$72="",M$72=" ")</formula>
    </cfRule>
    <cfRule type="expression" dxfId="960" priority="967">
      <formula>OR(M$72="M",M$72="MADI")</formula>
    </cfRule>
    <cfRule type="expression" dxfId="959" priority="968">
      <formula>OR(M$72="D",M$72="DIS")</formula>
    </cfRule>
    <cfRule type="expression" dxfId="958" priority="969">
      <formula>OR(M$72="S",M$72="STD")</formula>
    </cfRule>
  </conditionalFormatting>
  <conditionalFormatting sqref="M84">
    <cfRule type="expression" dxfId="957" priority="944">
      <formula>(M$72="FS")</formula>
    </cfRule>
    <cfRule type="expression" dxfId="956" priority="946">
      <formula>OR(M$72="F",M$72="Fiber")</formula>
    </cfRule>
    <cfRule type="expression" dxfId="955" priority="948">
      <formula>OR(M$72="A",M$72="AES")</formula>
    </cfRule>
    <cfRule type="expression" dxfId="954" priority="954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953" priority="955">
      <formula>OR(M$72="",M$72=" ")</formula>
    </cfRule>
    <cfRule type="expression" dxfId="952" priority="956">
      <formula>OR(M$72="M",M$72="MADI")</formula>
    </cfRule>
    <cfRule type="expression" dxfId="951" priority="957">
      <formula>OR(M$72="D",M$72="DIS")</formula>
    </cfRule>
    <cfRule type="expression" dxfId="950" priority="958">
      <formula>OR(M$72="S",M$72="STD")</formula>
    </cfRule>
  </conditionalFormatting>
  <conditionalFormatting sqref="N84">
    <cfRule type="expression" dxfId="949" priority="943">
      <formula>OR(M$72="FS")</formula>
    </cfRule>
    <cfRule type="expression" dxfId="948" priority="945">
      <formula>OR(M$72="F",M$72="Fiber")</formula>
    </cfRule>
    <cfRule type="expression" dxfId="947" priority="947">
      <formula>OR(M$72="A",M$72="AES")</formula>
    </cfRule>
    <cfRule type="expression" dxfId="946" priority="949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945" priority="950">
      <formula>OR(M$72="",M$72=" ")</formula>
    </cfRule>
    <cfRule type="expression" dxfId="944" priority="951">
      <formula>OR(M$72="M",M$72="MADI")</formula>
    </cfRule>
    <cfRule type="expression" dxfId="943" priority="952">
      <formula>OR(M$72="D",M$72="DIS")</formula>
    </cfRule>
    <cfRule type="expression" dxfId="942" priority="953">
      <formula>OR(M$72="S",M$72="STD")</formula>
    </cfRule>
  </conditionalFormatting>
  <conditionalFormatting sqref="M86">
    <cfRule type="expression" dxfId="941" priority="928">
      <formula>(M$72="FS")</formula>
    </cfRule>
    <cfRule type="expression" dxfId="940" priority="930">
      <formula>OR(M$72="F",M$72="Fiber")</formula>
    </cfRule>
    <cfRule type="expression" dxfId="939" priority="932">
      <formula>OR(M$72="A",M$72="AES")</formula>
    </cfRule>
    <cfRule type="expression" dxfId="938" priority="938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937" priority="939">
      <formula>OR(M$72="",M$72=" ")</formula>
    </cfRule>
    <cfRule type="expression" dxfId="936" priority="940">
      <formula>OR(M$72="M",M$72="MADI")</formula>
    </cfRule>
    <cfRule type="expression" dxfId="935" priority="941">
      <formula>OR(M$72="D",M$72="DIS")</formula>
    </cfRule>
    <cfRule type="expression" dxfId="934" priority="942">
      <formula>OR(M$72="S",M$72="STD")</formula>
    </cfRule>
  </conditionalFormatting>
  <conditionalFormatting sqref="N86">
    <cfRule type="expression" dxfId="933" priority="927">
      <formula>OR(M$72="FS")</formula>
    </cfRule>
    <cfRule type="expression" dxfId="932" priority="929">
      <formula>OR(M$72="F",M$72="Fiber")</formula>
    </cfRule>
    <cfRule type="expression" dxfId="931" priority="931">
      <formula>OR(M$72="A",M$72="AES")</formula>
    </cfRule>
    <cfRule type="expression" dxfId="930" priority="933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929" priority="934">
      <formula>OR(M$72="",M$72=" ")</formula>
    </cfRule>
    <cfRule type="expression" dxfId="928" priority="935">
      <formula>OR(M$72="M",M$72="MADI")</formula>
    </cfRule>
    <cfRule type="expression" dxfId="927" priority="936">
      <formula>OR(M$72="D",M$72="DIS")</formula>
    </cfRule>
    <cfRule type="expression" dxfId="926" priority="937">
      <formula>OR(M$72="S",M$72="STD")</formula>
    </cfRule>
  </conditionalFormatting>
  <conditionalFormatting sqref="M88">
    <cfRule type="expression" dxfId="925" priority="912">
      <formula>(M$72="FS")</formula>
    </cfRule>
    <cfRule type="expression" dxfId="924" priority="914">
      <formula>OR(M$72="F",M$72="Fiber")</formula>
    </cfRule>
    <cfRule type="expression" dxfId="923" priority="916">
      <formula>OR(M$72="A",M$72="AES")</formula>
    </cfRule>
    <cfRule type="expression" dxfId="922" priority="922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921" priority="923">
      <formula>OR(M$72="",M$72=" ")</formula>
    </cfRule>
    <cfRule type="expression" dxfId="920" priority="924">
      <formula>OR(M$72="M",M$72="MADI")</formula>
    </cfRule>
    <cfRule type="expression" dxfId="919" priority="925">
      <formula>OR(M$72="D",M$72="DIS")</formula>
    </cfRule>
    <cfRule type="expression" dxfId="918" priority="926">
      <formula>OR(M$72="S",M$72="STD")</formula>
    </cfRule>
  </conditionalFormatting>
  <conditionalFormatting sqref="N88">
    <cfRule type="expression" dxfId="917" priority="911">
      <formula>OR(M$72="FS")</formula>
    </cfRule>
    <cfRule type="expression" dxfId="916" priority="913">
      <formula>OR(M$72="F",M$72="Fiber")</formula>
    </cfRule>
    <cfRule type="expression" dxfId="915" priority="915">
      <formula>OR(M$72="A",M$72="AES")</formula>
    </cfRule>
    <cfRule type="expression" dxfId="914" priority="917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913" priority="918">
      <formula>OR(M$72="",M$72=" ")</formula>
    </cfRule>
    <cfRule type="expression" dxfId="912" priority="919">
      <formula>OR(M$72="M",M$72="MADI")</formula>
    </cfRule>
    <cfRule type="expression" dxfId="911" priority="920">
      <formula>OR(M$72="D",M$72="DIS")</formula>
    </cfRule>
    <cfRule type="expression" dxfId="910" priority="921">
      <formula>OR(M$72="S",M$72="STD")</formula>
    </cfRule>
  </conditionalFormatting>
  <conditionalFormatting sqref="M90">
    <cfRule type="expression" dxfId="909" priority="896">
      <formula>(M$72="FS")</formula>
    </cfRule>
    <cfRule type="expression" dxfId="908" priority="898">
      <formula>OR(M$72="F",M$72="Fiber")</formula>
    </cfRule>
    <cfRule type="expression" dxfId="907" priority="900">
      <formula>OR(M$72="A",M$72="AES")</formula>
    </cfRule>
    <cfRule type="expression" dxfId="906" priority="906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905" priority="907">
      <formula>OR(M$72="",M$72=" ")</formula>
    </cfRule>
    <cfRule type="expression" dxfId="904" priority="908">
      <formula>OR(M$72="M",M$72="MADI")</formula>
    </cfRule>
    <cfRule type="expression" dxfId="903" priority="909">
      <formula>OR(M$72="D",M$72="DIS")</formula>
    </cfRule>
    <cfRule type="expression" dxfId="902" priority="910">
      <formula>OR(M$72="S",M$72="STD")</formula>
    </cfRule>
  </conditionalFormatting>
  <conditionalFormatting sqref="N90">
    <cfRule type="expression" dxfId="901" priority="895">
      <formula>OR(M$72="FS")</formula>
    </cfRule>
    <cfRule type="expression" dxfId="900" priority="897">
      <formula>OR(M$72="F",M$72="Fiber")</formula>
    </cfRule>
    <cfRule type="expression" dxfId="899" priority="899">
      <formula>OR(M$72="A",M$72="AES")</formula>
    </cfRule>
    <cfRule type="expression" dxfId="898" priority="901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897" priority="902">
      <formula>OR(M$72="",M$72=" ")</formula>
    </cfRule>
    <cfRule type="expression" dxfId="896" priority="903">
      <formula>OR(M$72="M",M$72="MADI")</formula>
    </cfRule>
    <cfRule type="expression" dxfId="895" priority="904">
      <formula>OR(M$72="D",M$72="DIS")</formula>
    </cfRule>
    <cfRule type="expression" dxfId="894" priority="905">
      <formula>OR(M$72="S",M$72="STD")</formula>
    </cfRule>
  </conditionalFormatting>
  <conditionalFormatting sqref="M90 M88 M86 M84 M82 M80 M78">
    <cfRule type="expression" dxfId="893" priority="887">
      <formula>(M$72="FS")</formula>
    </cfRule>
    <cfRule type="expression" dxfId="892" priority="888">
      <formula>OR(M$72="F",M$72="Fiber")</formula>
    </cfRule>
    <cfRule type="expression" dxfId="891" priority="889">
      <formula>OR(M$72="A",M$72="AES")</formula>
    </cfRule>
    <cfRule type="expression" dxfId="890" priority="890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889" priority="891">
      <formula>OR(M$72="",M$72=" ")</formula>
    </cfRule>
    <cfRule type="expression" dxfId="888" priority="892">
      <formula>OR(M$72="M",M$72="MADI")</formula>
    </cfRule>
    <cfRule type="expression" dxfId="887" priority="893">
      <formula>OR(M$72="D",M$72="DIS")</formula>
    </cfRule>
    <cfRule type="expression" dxfId="886" priority="894">
      <formula>OR(M$72="S",M$72="STD")</formula>
    </cfRule>
  </conditionalFormatting>
  <conditionalFormatting sqref="N90 N88 N86 N84 N82 N80 N78">
    <cfRule type="expression" dxfId="885" priority="879">
      <formula>OR(M$72="FS")</formula>
    </cfRule>
    <cfRule type="expression" dxfId="884" priority="880">
      <formula>OR(M$72="F",M$72="Fiber")</formula>
    </cfRule>
    <cfRule type="expression" dxfId="883" priority="881">
      <formula>OR(M$72="A",M$72="AES")</formula>
    </cfRule>
    <cfRule type="expression" dxfId="882" priority="882">
      <formula>AND(M$72&lt;&gt;"FS",M$72&lt;&gt;"F",M$72&lt;&gt;"Fiber",M$72&lt;&gt;"S",M$72&lt;&gt;"STD",M$72&lt;&gt;"A",M$72&lt;&gt;"AES",M$72&lt;&gt;"D",M$72&lt;&gt;"DIS",M$72&lt;&gt;"M",M$72&lt;&gt;"MADI",M$72&lt;&gt;"",M$72&lt;&gt;" ")</formula>
    </cfRule>
    <cfRule type="expression" dxfId="881" priority="883">
      <formula>OR(M$72="",M$72=" ")</formula>
    </cfRule>
    <cfRule type="expression" dxfId="880" priority="884">
      <formula>OR(M$72="M",M$72="MADI")</formula>
    </cfRule>
    <cfRule type="expression" dxfId="879" priority="885">
      <formula>OR(M$72="D",M$72="DIS")</formula>
    </cfRule>
    <cfRule type="expression" dxfId="878" priority="886">
      <formula>OR(M$72="S",M$72="STD")</formula>
    </cfRule>
  </conditionalFormatting>
  <conditionalFormatting sqref="M73:M90">
    <cfRule type="expression" dxfId="877" priority="878">
      <formula>OR(M$72="IPI",M$72="IP in")</formula>
    </cfRule>
  </conditionalFormatting>
  <conditionalFormatting sqref="N73:N90">
    <cfRule type="expression" dxfId="876" priority="877">
      <formula>OR(M$72="IPI",M$72="IP in")</formula>
    </cfRule>
  </conditionalFormatting>
  <conditionalFormatting sqref="K79 K81 K83 K85 K87 K89 K73:K77">
    <cfRule type="expression" dxfId="875" priority="862">
      <formula>(K$72="FS")</formula>
    </cfRule>
    <cfRule type="expression" dxfId="874" priority="864">
      <formula>OR(K$72="F",K$72="Fiber")</formula>
    </cfRule>
    <cfRule type="expression" dxfId="873" priority="866">
      <formula>OR(K$72="A",K$72="AES")</formula>
    </cfRule>
    <cfRule type="expression" dxfId="872" priority="872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871" priority="873">
      <formula>OR(K$72="",K$72=" ")</formula>
    </cfRule>
    <cfRule type="expression" dxfId="870" priority="874">
      <formula>OR(K$72="M",K$72="MADI")</formula>
    </cfRule>
    <cfRule type="expression" dxfId="869" priority="875">
      <formula>OR(K$72="D",K$72="DIS")</formula>
    </cfRule>
    <cfRule type="expression" dxfId="868" priority="876">
      <formula>OR(K$72="S",K$72="STD")</formula>
    </cfRule>
  </conditionalFormatting>
  <conditionalFormatting sqref="L79 L81 L83 L85 L87 L89 L73:L77">
    <cfRule type="expression" dxfId="867" priority="861">
      <formula>OR(K$72="FS")</formula>
    </cfRule>
    <cfRule type="expression" dxfId="866" priority="863">
      <formula>OR(K$72="F",K$72="Fiber")</formula>
    </cfRule>
    <cfRule type="expression" dxfId="865" priority="865">
      <formula>OR(K$72="A",K$72="AES")</formula>
    </cfRule>
    <cfRule type="expression" dxfId="864" priority="867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863" priority="868">
      <formula>OR(K$72="",K$72=" ")</formula>
    </cfRule>
    <cfRule type="expression" dxfId="862" priority="869">
      <formula>OR(K$72="M",K$72="MADI")</formula>
    </cfRule>
    <cfRule type="expression" dxfId="861" priority="870">
      <formula>OR(K$72="D",K$72="DIS")</formula>
    </cfRule>
    <cfRule type="expression" dxfId="860" priority="871">
      <formula>OR(K$72="S",K$72="STD")</formula>
    </cfRule>
  </conditionalFormatting>
  <conditionalFormatting sqref="K78">
    <cfRule type="expression" dxfId="859" priority="846">
      <formula>(K$72="FS")</formula>
    </cfRule>
    <cfRule type="expression" dxfId="858" priority="848">
      <formula>OR(K$72="F",K$72="Fiber")</formula>
    </cfRule>
    <cfRule type="expression" dxfId="857" priority="850">
      <formula>OR(K$72="A",K$72="AES")</formula>
    </cfRule>
    <cfRule type="expression" dxfId="856" priority="856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855" priority="857">
      <formula>OR(K$72="",K$72=" ")</formula>
    </cfRule>
    <cfRule type="expression" dxfId="854" priority="858">
      <formula>OR(K$72="M",K$72="MADI")</formula>
    </cfRule>
    <cfRule type="expression" dxfId="853" priority="859">
      <formula>OR(K$72="D",K$72="DIS")</formula>
    </cfRule>
    <cfRule type="expression" dxfId="852" priority="860">
      <formula>OR(K$72="S",K$72="STD")</formula>
    </cfRule>
  </conditionalFormatting>
  <conditionalFormatting sqref="L78">
    <cfRule type="expression" dxfId="851" priority="845">
      <formula>OR(K$72="FS")</formula>
    </cfRule>
    <cfRule type="expression" dxfId="850" priority="847">
      <formula>OR(K$72="F",K$72="Fiber")</formula>
    </cfRule>
    <cfRule type="expression" dxfId="849" priority="849">
      <formula>OR(K$72="A",K$72="AES")</formula>
    </cfRule>
    <cfRule type="expression" dxfId="848" priority="851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847" priority="852">
      <formula>OR(K$72="",K$72=" ")</formula>
    </cfRule>
    <cfRule type="expression" dxfId="846" priority="853">
      <formula>OR(K$72="M",K$72="MADI")</formula>
    </cfRule>
    <cfRule type="expression" dxfId="845" priority="854">
      <formula>OR(K$72="D",K$72="DIS")</formula>
    </cfRule>
    <cfRule type="expression" dxfId="844" priority="855">
      <formula>OR(K$72="S",K$72="STD")</formula>
    </cfRule>
  </conditionalFormatting>
  <conditionalFormatting sqref="K80">
    <cfRule type="expression" dxfId="843" priority="830">
      <formula>(K$72="FS")</formula>
    </cfRule>
    <cfRule type="expression" dxfId="842" priority="832">
      <formula>OR(K$72="F",K$72="Fiber")</formula>
    </cfRule>
    <cfRule type="expression" dxfId="841" priority="834">
      <formula>OR(K$72="A",K$72="AES")</formula>
    </cfRule>
    <cfRule type="expression" dxfId="840" priority="840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839" priority="841">
      <formula>OR(K$72="",K$72=" ")</formula>
    </cfRule>
    <cfRule type="expression" dxfId="838" priority="842">
      <formula>OR(K$72="M",K$72="MADI")</formula>
    </cfRule>
    <cfRule type="expression" dxfId="837" priority="843">
      <formula>OR(K$72="D",K$72="DIS")</formula>
    </cfRule>
    <cfRule type="expression" dxfId="836" priority="844">
      <formula>OR(K$72="S",K$72="STD")</formula>
    </cfRule>
  </conditionalFormatting>
  <conditionalFormatting sqref="L80">
    <cfRule type="expression" dxfId="835" priority="829">
      <formula>OR(K$72="FS")</formula>
    </cfRule>
    <cfRule type="expression" dxfId="834" priority="831">
      <formula>OR(K$72="F",K$72="Fiber")</formula>
    </cfRule>
    <cfRule type="expression" dxfId="833" priority="833">
      <formula>OR(K$72="A",K$72="AES")</formula>
    </cfRule>
    <cfRule type="expression" dxfId="832" priority="835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831" priority="836">
      <formula>OR(K$72="",K$72=" ")</formula>
    </cfRule>
    <cfRule type="expression" dxfId="830" priority="837">
      <formula>OR(K$72="M",K$72="MADI")</formula>
    </cfRule>
    <cfRule type="expression" dxfId="829" priority="838">
      <formula>OR(K$72="D",K$72="DIS")</formula>
    </cfRule>
    <cfRule type="expression" dxfId="828" priority="839">
      <formula>OR(K$72="S",K$72="STD")</formula>
    </cfRule>
  </conditionalFormatting>
  <conditionalFormatting sqref="K82">
    <cfRule type="expression" dxfId="827" priority="814">
      <formula>(K$72="FS")</formula>
    </cfRule>
    <cfRule type="expression" dxfId="826" priority="816">
      <formula>OR(K$72="F",K$72="Fiber")</formula>
    </cfRule>
    <cfRule type="expression" dxfId="825" priority="818">
      <formula>OR(K$72="A",K$72="AES")</formula>
    </cfRule>
    <cfRule type="expression" dxfId="824" priority="824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823" priority="825">
      <formula>OR(K$72="",K$72=" ")</formula>
    </cfRule>
    <cfRule type="expression" dxfId="822" priority="826">
      <formula>OR(K$72="M",K$72="MADI")</formula>
    </cfRule>
    <cfRule type="expression" dxfId="821" priority="827">
      <formula>OR(K$72="D",K$72="DIS")</formula>
    </cfRule>
    <cfRule type="expression" dxfId="820" priority="828">
      <formula>OR(K$72="S",K$72="STD")</formula>
    </cfRule>
  </conditionalFormatting>
  <conditionalFormatting sqref="L82">
    <cfRule type="expression" dxfId="819" priority="813">
      <formula>OR(K$72="FS")</formula>
    </cfRule>
    <cfRule type="expression" dxfId="818" priority="815">
      <formula>OR(K$72="F",K$72="Fiber")</formula>
    </cfRule>
    <cfRule type="expression" dxfId="817" priority="817">
      <formula>OR(K$72="A",K$72="AES")</formula>
    </cfRule>
    <cfRule type="expression" dxfId="816" priority="819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815" priority="820">
      <formula>OR(K$72="",K$72=" ")</formula>
    </cfRule>
    <cfRule type="expression" dxfId="814" priority="821">
      <formula>OR(K$72="M",K$72="MADI")</formula>
    </cfRule>
    <cfRule type="expression" dxfId="813" priority="822">
      <formula>OR(K$72="D",K$72="DIS")</formula>
    </cfRule>
    <cfRule type="expression" dxfId="812" priority="823">
      <formula>OR(K$72="S",K$72="STD")</formula>
    </cfRule>
  </conditionalFormatting>
  <conditionalFormatting sqref="K84">
    <cfRule type="expression" dxfId="811" priority="798">
      <formula>(K$72="FS")</formula>
    </cfRule>
    <cfRule type="expression" dxfId="810" priority="800">
      <formula>OR(K$72="F",K$72="Fiber")</formula>
    </cfRule>
    <cfRule type="expression" dxfId="809" priority="802">
      <formula>OR(K$72="A",K$72="AES")</formula>
    </cfRule>
    <cfRule type="expression" dxfId="808" priority="808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807" priority="809">
      <formula>OR(K$72="",K$72=" ")</formula>
    </cfRule>
    <cfRule type="expression" dxfId="806" priority="810">
      <formula>OR(K$72="M",K$72="MADI")</formula>
    </cfRule>
    <cfRule type="expression" dxfId="805" priority="811">
      <formula>OR(K$72="D",K$72="DIS")</formula>
    </cfRule>
    <cfRule type="expression" dxfId="804" priority="812">
      <formula>OR(K$72="S",K$72="STD")</formula>
    </cfRule>
  </conditionalFormatting>
  <conditionalFormatting sqref="L84">
    <cfRule type="expression" dxfId="803" priority="797">
      <formula>OR(K$72="FS")</formula>
    </cfRule>
    <cfRule type="expression" dxfId="802" priority="799">
      <formula>OR(K$72="F",K$72="Fiber")</formula>
    </cfRule>
    <cfRule type="expression" dxfId="801" priority="801">
      <formula>OR(K$72="A",K$72="AES")</formula>
    </cfRule>
    <cfRule type="expression" dxfId="800" priority="803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99" priority="804">
      <formula>OR(K$72="",K$72=" ")</formula>
    </cfRule>
    <cfRule type="expression" dxfId="798" priority="805">
      <formula>OR(K$72="M",K$72="MADI")</formula>
    </cfRule>
    <cfRule type="expression" dxfId="797" priority="806">
      <formula>OR(K$72="D",K$72="DIS")</formula>
    </cfRule>
    <cfRule type="expression" dxfId="796" priority="807">
      <formula>OR(K$72="S",K$72="STD")</formula>
    </cfRule>
  </conditionalFormatting>
  <conditionalFormatting sqref="K86">
    <cfRule type="expression" dxfId="795" priority="782">
      <formula>(K$72="FS")</formula>
    </cfRule>
    <cfRule type="expression" dxfId="794" priority="784">
      <formula>OR(K$72="F",K$72="Fiber")</formula>
    </cfRule>
    <cfRule type="expression" dxfId="793" priority="786">
      <formula>OR(K$72="A",K$72="AES")</formula>
    </cfRule>
    <cfRule type="expression" dxfId="792" priority="792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91" priority="793">
      <formula>OR(K$72="",K$72=" ")</formula>
    </cfRule>
    <cfRule type="expression" dxfId="790" priority="794">
      <formula>OR(K$72="M",K$72="MADI")</formula>
    </cfRule>
    <cfRule type="expression" dxfId="789" priority="795">
      <formula>OR(K$72="D",K$72="DIS")</formula>
    </cfRule>
    <cfRule type="expression" dxfId="788" priority="796">
      <formula>OR(K$72="S",K$72="STD")</formula>
    </cfRule>
  </conditionalFormatting>
  <conditionalFormatting sqref="L86">
    <cfRule type="expression" dxfId="787" priority="781">
      <formula>OR(K$72="FS")</formula>
    </cfRule>
    <cfRule type="expression" dxfId="786" priority="783">
      <formula>OR(K$72="F",K$72="Fiber")</formula>
    </cfRule>
    <cfRule type="expression" dxfId="785" priority="785">
      <formula>OR(K$72="A",K$72="AES")</formula>
    </cfRule>
    <cfRule type="expression" dxfId="784" priority="787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83" priority="788">
      <formula>OR(K$72="",K$72=" ")</formula>
    </cfRule>
    <cfRule type="expression" dxfId="782" priority="789">
      <formula>OR(K$72="M",K$72="MADI")</formula>
    </cfRule>
    <cfRule type="expression" dxfId="781" priority="790">
      <formula>OR(K$72="D",K$72="DIS")</formula>
    </cfRule>
    <cfRule type="expression" dxfId="780" priority="791">
      <formula>OR(K$72="S",K$72="STD")</formula>
    </cfRule>
  </conditionalFormatting>
  <conditionalFormatting sqref="K88">
    <cfRule type="expression" dxfId="779" priority="766">
      <formula>(K$72="FS")</formula>
    </cfRule>
    <cfRule type="expression" dxfId="778" priority="768">
      <formula>OR(K$72="F",K$72="Fiber")</formula>
    </cfRule>
    <cfRule type="expression" dxfId="777" priority="770">
      <formula>OR(K$72="A",K$72="AES")</formula>
    </cfRule>
    <cfRule type="expression" dxfId="776" priority="776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75" priority="777">
      <formula>OR(K$72="",K$72=" ")</formula>
    </cfRule>
    <cfRule type="expression" dxfId="774" priority="778">
      <formula>OR(K$72="M",K$72="MADI")</formula>
    </cfRule>
    <cfRule type="expression" dxfId="773" priority="779">
      <formula>OR(K$72="D",K$72="DIS")</formula>
    </cfRule>
    <cfRule type="expression" dxfId="772" priority="780">
      <formula>OR(K$72="S",K$72="STD")</formula>
    </cfRule>
  </conditionalFormatting>
  <conditionalFormatting sqref="L88">
    <cfRule type="expression" dxfId="771" priority="765">
      <formula>OR(K$72="FS")</formula>
    </cfRule>
    <cfRule type="expression" dxfId="770" priority="767">
      <formula>OR(K$72="F",K$72="Fiber")</formula>
    </cfRule>
    <cfRule type="expression" dxfId="769" priority="769">
      <formula>OR(K$72="A",K$72="AES")</formula>
    </cfRule>
    <cfRule type="expression" dxfId="768" priority="771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67" priority="772">
      <formula>OR(K$72="",K$72=" ")</formula>
    </cfRule>
    <cfRule type="expression" dxfId="766" priority="773">
      <formula>OR(K$72="M",K$72="MADI")</formula>
    </cfRule>
    <cfRule type="expression" dxfId="765" priority="774">
      <formula>OR(K$72="D",K$72="DIS")</formula>
    </cfRule>
    <cfRule type="expression" dxfId="764" priority="775">
      <formula>OR(K$72="S",K$72="STD")</formula>
    </cfRule>
  </conditionalFormatting>
  <conditionalFormatting sqref="K90">
    <cfRule type="expression" dxfId="763" priority="750">
      <formula>(K$72="FS")</formula>
    </cfRule>
    <cfRule type="expression" dxfId="762" priority="752">
      <formula>OR(K$72="F",K$72="Fiber")</formula>
    </cfRule>
    <cfRule type="expression" dxfId="761" priority="754">
      <formula>OR(K$72="A",K$72="AES")</formula>
    </cfRule>
    <cfRule type="expression" dxfId="760" priority="760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59" priority="761">
      <formula>OR(K$72="",K$72=" ")</formula>
    </cfRule>
    <cfRule type="expression" dxfId="758" priority="762">
      <formula>OR(K$72="M",K$72="MADI")</formula>
    </cfRule>
    <cfRule type="expression" dxfId="757" priority="763">
      <formula>OR(K$72="D",K$72="DIS")</formula>
    </cfRule>
    <cfRule type="expression" dxfId="756" priority="764">
      <formula>OR(K$72="S",K$72="STD")</formula>
    </cfRule>
  </conditionalFormatting>
  <conditionalFormatting sqref="L90">
    <cfRule type="expression" dxfId="755" priority="749">
      <formula>OR(K$72="FS")</formula>
    </cfRule>
    <cfRule type="expression" dxfId="754" priority="751">
      <formula>OR(K$72="F",K$72="Fiber")</formula>
    </cfRule>
    <cfRule type="expression" dxfId="753" priority="753">
      <formula>OR(K$72="A",K$72="AES")</formula>
    </cfRule>
    <cfRule type="expression" dxfId="752" priority="755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51" priority="756">
      <formula>OR(K$72="",K$72=" ")</formula>
    </cfRule>
    <cfRule type="expression" dxfId="750" priority="757">
      <formula>OR(K$72="M",K$72="MADI")</formula>
    </cfRule>
    <cfRule type="expression" dxfId="749" priority="758">
      <formula>OR(K$72="D",K$72="DIS")</formula>
    </cfRule>
    <cfRule type="expression" dxfId="748" priority="759">
      <formula>OR(K$72="S",K$72="STD")</formula>
    </cfRule>
  </conditionalFormatting>
  <conditionalFormatting sqref="K90 K88 K86 K84 K82 K80 K78">
    <cfRule type="expression" dxfId="747" priority="741">
      <formula>(K$72="FS")</formula>
    </cfRule>
    <cfRule type="expression" dxfId="746" priority="742">
      <formula>OR(K$72="F",K$72="Fiber")</formula>
    </cfRule>
    <cfRule type="expression" dxfId="745" priority="743">
      <formula>OR(K$72="A",K$72="AES")</formula>
    </cfRule>
    <cfRule type="expression" dxfId="744" priority="744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43" priority="745">
      <formula>OR(K$72="",K$72=" ")</formula>
    </cfRule>
    <cfRule type="expression" dxfId="742" priority="746">
      <formula>OR(K$72="M",K$72="MADI")</formula>
    </cfRule>
    <cfRule type="expression" dxfId="741" priority="747">
      <formula>OR(K$72="D",K$72="DIS")</formula>
    </cfRule>
    <cfRule type="expression" dxfId="740" priority="748">
      <formula>OR(K$72="S",K$72="STD")</formula>
    </cfRule>
  </conditionalFormatting>
  <conditionalFormatting sqref="L90 L88 L86 L84 L82 L80 L78">
    <cfRule type="expression" dxfId="739" priority="733">
      <formula>OR(K$72="FS")</formula>
    </cfRule>
    <cfRule type="expression" dxfId="738" priority="734">
      <formula>OR(K$72="F",K$72="Fiber")</formula>
    </cfRule>
    <cfRule type="expression" dxfId="737" priority="735">
      <formula>OR(K$72="A",K$72="AES")</formula>
    </cfRule>
    <cfRule type="expression" dxfId="736" priority="736">
      <formula>AND(K$72&lt;&gt;"FS",K$72&lt;&gt;"F",K$72&lt;&gt;"Fiber",K$72&lt;&gt;"S",K$72&lt;&gt;"STD",K$72&lt;&gt;"A",K$72&lt;&gt;"AES",K$72&lt;&gt;"D",K$72&lt;&gt;"DIS",K$72&lt;&gt;"M",K$72&lt;&gt;"MADI",K$72&lt;&gt;"",K$72&lt;&gt;" ")</formula>
    </cfRule>
    <cfRule type="expression" dxfId="735" priority="737">
      <formula>OR(K$72="",K$72=" ")</formula>
    </cfRule>
    <cfRule type="expression" dxfId="734" priority="738">
      <formula>OR(K$72="M",K$72="MADI")</formula>
    </cfRule>
    <cfRule type="expression" dxfId="733" priority="739">
      <formula>OR(K$72="D",K$72="DIS")</formula>
    </cfRule>
    <cfRule type="expression" dxfId="732" priority="740">
      <formula>OR(K$72="S",K$72="STD")</formula>
    </cfRule>
  </conditionalFormatting>
  <conditionalFormatting sqref="K73:K90">
    <cfRule type="expression" dxfId="731" priority="732">
      <formula>OR(K$72="IPI",K$72="IP in")</formula>
    </cfRule>
  </conditionalFormatting>
  <conditionalFormatting sqref="L73:L90">
    <cfRule type="expression" dxfId="730" priority="731">
      <formula>OR(K$72="IPI",K$72="IP in")</formula>
    </cfRule>
  </conditionalFormatting>
  <conditionalFormatting sqref="I79 I81 I83 I85 I87 I89 I73:I77">
    <cfRule type="expression" dxfId="729" priority="716">
      <formula>(I$72="FS")</formula>
    </cfRule>
    <cfRule type="expression" dxfId="728" priority="718">
      <formula>OR(I$72="F",I$72="Fiber")</formula>
    </cfRule>
    <cfRule type="expression" dxfId="727" priority="720">
      <formula>OR(I$72="A",I$72="AES")</formula>
    </cfRule>
    <cfRule type="expression" dxfId="726" priority="726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725" priority="727">
      <formula>OR(I$72="",I$72=" ")</formula>
    </cfRule>
    <cfRule type="expression" dxfId="724" priority="728">
      <formula>OR(I$72="M",I$72="MADI")</formula>
    </cfRule>
    <cfRule type="expression" dxfId="723" priority="729">
      <formula>OR(I$72="D",I$72="DIS")</formula>
    </cfRule>
    <cfRule type="expression" dxfId="722" priority="730">
      <formula>OR(I$72="S",I$72="STD")</formula>
    </cfRule>
  </conditionalFormatting>
  <conditionalFormatting sqref="J79 J81 J83 J85 J87 J89 J73:J77">
    <cfRule type="expression" dxfId="721" priority="715">
      <formula>OR(I$72="FS")</formula>
    </cfRule>
    <cfRule type="expression" dxfId="720" priority="717">
      <formula>OR(I$72="F",I$72="Fiber")</formula>
    </cfRule>
    <cfRule type="expression" dxfId="719" priority="719">
      <formula>OR(I$72="A",I$72="AES")</formula>
    </cfRule>
    <cfRule type="expression" dxfId="718" priority="721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717" priority="722">
      <formula>OR(I$72="",I$72=" ")</formula>
    </cfRule>
    <cfRule type="expression" dxfId="716" priority="723">
      <formula>OR(I$72="M",I$72="MADI")</formula>
    </cfRule>
    <cfRule type="expression" dxfId="715" priority="724">
      <formula>OR(I$72="D",I$72="DIS")</formula>
    </cfRule>
    <cfRule type="expression" dxfId="714" priority="725">
      <formula>OR(I$72="S",I$72="STD")</formula>
    </cfRule>
  </conditionalFormatting>
  <conditionalFormatting sqref="I78">
    <cfRule type="expression" dxfId="713" priority="700">
      <formula>(I$72="FS")</formula>
    </cfRule>
    <cfRule type="expression" dxfId="712" priority="702">
      <formula>OR(I$72="F",I$72="Fiber")</formula>
    </cfRule>
    <cfRule type="expression" dxfId="711" priority="704">
      <formula>OR(I$72="A",I$72="AES")</formula>
    </cfRule>
    <cfRule type="expression" dxfId="710" priority="710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709" priority="711">
      <formula>OR(I$72="",I$72=" ")</formula>
    </cfRule>
    <cfRule type="expression" dxfId="708" priority="712">
      <formula>OR(I$72="M",I$72="MADI")</formula>
    </cfRule>
    <cfRule type="expression" dxfId="707" priority="713">
      <formula>OR(I$72="D",I$72="DIS")</formula>
    </cfRule>
    <cfRule type="expression" dxfId="706" priority="714">
      <formula>OR(I$72="S",I$72="STD")</formula>
    </cfRule>
  </conditionalFormatting>
  <conditionalFormatting sqref="J78">
    <cfRule type="expression" dxfId="705" priority="699">
      <formula>OR(I$72="FS")</formula>
    </cfRule>
    <cfRule type="expression" dxfId="704" priority="701">
      <formula>OR(I$72="F",I$72="Fiber")</formula>
    </cfRule>
    <cfRule type="expression" dxfId="703" priority="703">
      <formula>OR(I$72="A",I$72="AES")</formula>
    </cfRule>
    <cfRule type="expression" dxfId="702" priority="705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701" priority="706">
      <formula>OR(I$72="",I$72=" ")</formula>
    </cfRule>
    <cfRule type="expression" dxfId="700" priority="707">
      <formula>OR(I$72="M",I$72="MADI")</formula>
    </cfRule>
    <cfRule type="expression" dxfId="699" priority="708">
      <formula>OR(I$72="D",I$72="DIS")</formula>
    </cfRule>
    <cfRule type="expression" dxfId="698" priority="709">
      <formula>OR(I$72="S",I$72="STD")</formula>
    </cfRule>
  </conditionalFormatting>
  <conditionalFormatting sqref="I80">
    <cfRule type="expression" dxfId="697" priority="684">
      <formula>(I$72="FS")</formula>
    </cfRule>
    <cfRule type="expression" dxfId="696" priority="686">
      <formula>OR(I$72="F",I$72="Fiber")</formula>
    </cfRule>
    <cfRule type="expression" dxfId="695" priority="688">
      <formula>OR(I$72="A",I$72="AES")</formula>
    </cfRule>
    <cfRule type="expression" dxfId="694" priority="694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93" priority="695">
      <formula>OR(I$72="",I$72=" ")</formula>
    </cfRule>
    <cfRule type="expression" dxfId="692" priority="696">
      <formula>OR(I$72="M",I$72="MADI")</formula>
    </cfRule>
    <cfRule type="expression" dxfId="691" priority="697">
      <formula>OR(I$72="D",I$72="DIS")</formula>
    </cfRule>
    <cfRule type="expression" dxfId="690" priority="698">
      <formula>OR(I$72="S",I$72="STD")</formula>
    </cfRule>
  </conditionalFormatting>
  <conditionalFormatting sqref="J80">
    <cfRule type="expression" dxfId="689" priority="683">
      <formula>OR(I$72="FS")</formula>
    </cfRule>
    <cfRule type="expression" dxfId="688" priority="685">
      <formula>OR(I$72="F",I$72="Fiber")</formula>
    </cfRule>
    <cfRule type="expression" dxfId="687" priority="687">
      <formula>OR(I$72="A",I$72="AES")</formula>
    </cfRule>
    <cfRule type="expression" dxfId="686" priority="689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85" priority="690">
      <formula>OR(I$72="",I$72=" ")</formula>
    </cfRule>
    <cfRule type="expression" dxfId="684" priority="691">
      <formula>OR(I$72="M",I$72="MADI")</formula>
    </cfRule>
    <cfRule type="expression" dxfId="683" priority="692">
      <formula>OR(I$72="D",I$72="DIS")</formula>
    </cfRule>
    <cfRule type="expression" dxfId="682" priority="693">
      <formula>OR(I$72="S",I$72="STD")</formula>
    </cfRule>
  </conditionalFormatting>
  <conditionalFormatting sqref="I82">
    <cfRule type="expression" dxfId="681" priority="668">
      <formula>(I$72="FS")</formula>
    </cfRule>
    <cfRule type="expression" dxfId="680" priority="670">
      <formula>OR(I$72="F",I$72="Fiber")</formula>
    </cfRule>
    <cfRule type="expression" dxfId="679" priority="672">
      <formula>OR(I$72="A",I$72="AES")</formula>
    </cfRule>
    <cfRule type="expression" dxfId="678" priority="678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77" priority="679">
      <formula>OR(I$72="",I$72=" ")</formula>
    </cfRule>
    <cfRule type="expression" dxfId="676" priority="680">
      <formula>OR(I$72="M",I$72="MADI")</formula>
    </cfRule>
    <cfRule type="expression" dxfId="675" priority="681">
      <formula>OR(I$72="D",I$72="DIS")</formula>
    </cfRule>
    <cfRule type="expression" dxfId="674" priority="682">
      <formula>OR(I$72="S",I$72="STD")</formula>
    </cfRule>
  </conditionalFormatting>
  <conditionalFormatting sqref="J82">
    <cfRule type="expression" dxfId="673" priority="667">
      <formula>OR(I$72="FS")</formula>
    </cfRule>
    <cfRule type="expression" dxfId="672" priority="669">
      <formula>OR(I$72="F",I$72="Fiber")</formula>
    </cfRule>
    <cfRule type="expression" dxfId="671" priority="671">
      <formula>OR(I$72="A",I$72="AES")</formula>
    </cfRule>
    <cfRule type="expression" dxfId="670" priority="673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69" priority="674">
      <formula>OR(I$72="",I$72=" ")</formula>
    </cfRule>
    <cfRule type="expression" dxfId="668" priority="675">
      <formula>OR(I$72="M",I$72="MADI")</formula>
    </cfRule>
    <cfRule type="expression" dxfId="667" priority="676">
      <formula>OR(I$72="D",I$72="DIS")</formula>
    </cfRule>
    <cfRule type="expression" dxfId="666" priority="677">
      <formula>OR(I$72="S",I$72="STD")</formula>
    </cfRule>
  </conditionalFormatting>
  <conditionalFormatting sqref="I84">
    <cfRule type="expression" dxfId="665" priority="652">
      <formula>(I$72="FS")</formula>
    </cfRule>
    <cfRule type="expression" dxfId="664" priority="654">
      <formula>OR(I$72="F",I$72="Fiber")</formula>
    </cfRule>
    <cfRule type="expression" dxfId="663" priority="656">
      <formula>OR(I$72="A",I$72="AES")</formula>
    </cfRule>
    <cfRule type="expression" dxfId="662" priority="662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61" priority="663">
      <formula>OR(I$72="",I$72=" ")</formula>
    </cfRule>
    <cfRule type="expression" dxfId="660" priority="664">
      <formula>OR(I$72="M",I$72="MADI")</formula>
    </cfRule>
    <cfRule type="expression" dxfId="659" priority="665">
      <formula>OR(I$72="D",I$72="DIS")</formula>
    </cfRule>
    <cfRule type="expression" dxfId="658" priority="666">
      <formula>OR(I$72="S",I$72="STD")</formula>
    </cfRule>
  </conditionalFormatting>
  <conditionalFormatting sqref="J84">
    <cfRule type="expression" dxfId="657" priority="651">
      <formula>OR(I$72="FS")</formula>
    </cfRule>
    <cfRule type="expression" dxfId="656" priority="653">
      <formula>OR(I$72="F",I$72="Fiber")</formula>
    </cfRule>
    <cfRule type="expression" dxfId="655" priority="655">
      <formula>OR(I$72="A",I$72="AES")</formula>
    </cfRule>
    <cfRule type="expression" dxfId="654" priority="657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53" priority="658">
      <formula>OR(I$72="",I$72=" ")</formula>
    </cfRule>
    <cfRule type="expression" dxfId="652" priority="659">
      <formula>OR(I$72="M",I$72="MADI")</formula>
    </cfRule>
    <cfRule type="expression" dxfId="651" priority="660">
      <formula>OR(I$72="D",I$72="DIS")</formula>
    </cfRule>
    <cfRule type="expression" dxfId="650" priority="661">
      <formula>OR(I$72="S",I$72="STD")</formula>
    </cfRule>
  </conditionalFormatting>
  <conditionalFormatting sqref="I86">
    <cfRule type="expression" dxfId="649" priority="636">
      <formula>(I$72="FS")</formula>
    </cfRule>
    <cfRule type="expression" dxfId="648" priority="638">
      <formula>OR(I$72="F",I$72="Fiber")</formula>
    </cfRule>
    <cfRule type="expression" dxfId="647" priority="640">
      <formula>OR(I$72="A",I$72="AES")</formula>
    </cfRule>
    <cfRule type="expression" dxfId="646" priority="646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45" priority="647">
      <formula>OR(I$72="",I$72=" ")</formula>
    </cfRule>
    <cfRule type="expression" dxfId="644" priority="648">
      <formula>OR(I$72="M",I$72="MADI")</formula>
    </cfRule>
    <cfRule type="expression" dxfId="643" priority="649">
      <formula>OR(I$72="D",I$72="DIS")</formula>
    </cfRule>
    <cfRule type="expression" dxfId="642" priority="650">
      <formula>OR(I$72="S",I$72="STD")</formula>
    </cfRule>
  </conditionalFormatting>
  <conditionalFormatting sqref="J86">
    <cfRule type="expression" dxfId="641" priority="635">
      <formula>OR(I$72="FS")</formula>
    </cfRule>
    <cfRule type="expression" dxfId="640" priority="637">
      <formula>OR(I$72="F",I$72="Fiber")</formula>
    </cfRule>
    <cfRule type="expression" dxfId="639" priority="639">
      <formula>OR(I$72="A",I$72="AES")</formula>
    </cfRule>
    <cfRule type="expression" dxfId="638" priority="641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37" priority="642">
      <formula>OR(I$72="",I$72=" ")</formula>
    </cfRule>
    <cfRule type="expression" dxfId="636" priority="643">
      <formula>OR(I$72="M",I$72="MADI")</formula>
    </cfRule>
    <cfRule type="expression" dxfId="635" priority="644">
      <formula>OR(I$72="D",I$72="DIS")</formula>
    </cfRule>
    <cfRule type="expression" dxfId="634" priority="645">
      <formula>OR(I$72="S",I$72="STD")</formula>
    </cfRule>
  </conditionalFormatting>
  <conditionalFormatting sqref="I88">
    <cfRule type="expression" dxfId="633" priority="620">
      <formula>(I$72="FS")</formula>
    </cfRule>
    <cfRule type="expression" dxfId="632" priority="622">
      <formula>OR(I$72="F",I$72="Fiber")</formula>
    </cfRule>
    <cfRule type="expression" dxfId="631" priority="624">
      <formula>OR(I$72="A",I$72="AES")</formula>
    </cfRule>
    <cfRule type="expression" dxfId="630" priority="630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29" priority="631">
      <formula>OR(I$72="",I$72=" ")</formula>
    </cfRule>
    <cfRule type="expression" dxfId="628" priority="632">
      <formula>OR(I$72="M",I$72="MADI")</formula>
    </cfRule>
    <cfRule type="expression" dxfId="627" priority="633">
      <formula>OR(I$72="D",I$72="DIS")</formula>
    </cfRule>
    <cfRule type="expression" dxfId="626" priority="634">
      <formula>OR(I$72="S",I$72="STD")</formula>
    </cfRule>
  </conditionalFormatting>
  <conditionalFormatting sqref="J88">
    <cfRule type="expression" dxfId="625" priority="619">
      <formula>OR(I$72="FS")</formula>
    </cfRule>
    <cfRule type="expression" dxfId="624" priority="621">
      <formula>OR(I$72="F",I$72="Fiber")</formula>
    </cfRule>
    <cfRule type="expression" dxfId="623" priority="623">
      <formula>OR(I$72="A",I$72="AES")</formula>
    </cfRule>
    <cfRule type="expression" dxfId="622" priority="625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21" priority="626">
      <formula>OR(I$72="",I$72=" ")</formula>
    </cfRule>
    <cfRule type="expression" dxfId="620" priority="627">
      <formula>OR(I$72="M",I$72="MADI")</formula>
    </cfRule>
    <cfRule type="expression" dxfId="619" priority="628">
      <formula>OR(I$72="D",I$72="DIS")</formula>
    </cfRule>
    <cfRule type="expression" dxfId="618" priority="629">
      <formula>OR(I$72="S",I$72="STD")</formula>
    </cfRule>
  </conditionalFormatting>
  <conditionalFormatting sqref="I90">
    <cfRule type="expression" dxfId="617" priority="604">
      <formula>(I$72="FS")</formula>
    </cfRule>
    <cfRule type="expression" dxfId="616" priority="606">
      <formula>OR(I$72="F",I$72="Fiber")</formula>
    </cfRule>
    <cfRule type="expression" dxfId="615" priority="608">
      <formula>OR(I$72="A",I$72="AES")</formula>
    </cfRule>
    <cfRule type="expression" dxfId="614" priority="614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13" priority="615">
      <formula>OR(I$72="",I$72=" ")</formula>
    </cfRule>
    <cfRule type="expression" dxfId="612" priority="616">
      <formula>OR(I$72="M",I$72="MADI")</formula>
    </cfRule>
    <cfRule type="expression" dxfId="611" priority="617">
      <formula>OR(I$72="D",I$72="DIS")</formula>
    </cfRule>
    <cfRule type="expression" dxfId="610" priority="618">
      <formula>OR(I$72="S",I$72="STD")</formula>
    </cfRule>
  </conditionalFormatting>
  <conditionalFormatting sqref="J90">
    <cfRule type="expression" dxfId="609" priority="603">
      <formula>OR(I$72="FS")</formula>
    </cfRule>
    <cfRule type="expression" dxfId="608" priority="605">
      <formula>OR(I$72="F",I$72="Fiber")</formula>
    </cfRule>
    <cfRule type="expression" dxfId="607" priority="607">
      <formula>OR(I$72="A",I$72="AES")</formula>
    </cfRule>
    <cfRule type="expression" dxfId="606" priority="609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605" priority="610">
      <formula>OR(I$72="",I$72=" ")</formula>
    </cfRule>
    <cfRule type="expression" dxfId="604" priority="611">
      <formula>OR(I$72="M",I$72="MADI")</formula>
    </cfRule>
    <cfRule type="expression" dxfId="603" priority="612">
      <formula>OR(I$72="D",I$72="DIS")</formula>
    </cfRule>
    <cfRule type="expression" dxfId="602" priority="613">
      <formula>OR(I$72="S",I$72="STD")</formula>
    </cfRule>
  </conditionalFormatting>
  <conditionalFormatting sqref="I90 I88 I86 I84 I82 I80 I78">
    <cfRule type="expression" dxfId="601" priority="595">
      <formula>(I$72="FS")</formula>
    </cfRule>
    <cfRule type="expression" dxfId="600" priority="596">
      <formula>OR(I$72="F",I$72="Fiber")</formula>
    </cfRule>
    <cfRule type="expression" dxfId="599" priority="597">
      <formula>OR(I$72="A",I$72="AES")</formula>
    </cfRule>
    <cfRule type="expression" dxfId="598" priority="598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597" priority="599">
      <formula>OR(I$72="",I$72=" ")</formula>
    </cfRule>
    <cfRule type="expression" dxfId="596" priority="600">
      <formula>OR(I$72="M",I$72="MADI")</formula>
    </cfRule>
    <cfRule type="expression" dxfId="595" priority="601">
      <formula>OR(I$72="D",I$72="DIS")</formula>
    </cfRule>
    <cfRule type="expression" dxfId="594" priority="602">
      <formula>OR(I$72="S",I$72="STD")</formula>
    </cfRule>
  </conditionalFormatting>
  <conditionalFormatting sqref="J90 J88 J86 J84 J82 J80 J78">
    <cfRule type="expression" dxfId="593" priority="587">
      <formula>OR(I$72="FS")</formula>
    </cfRule>
    <cfRule type="expression" dxfId="592" priority="588">
      <formula>OR(I$72="F",I$72="Fiber")</formula>
    </cfRule>
    <cfRule type="expression" dxfId="591" priority="589">
      <formula>OR(I$72="A",I$72="AES")</formula>
    </cfRule>
    <cfRule type="expression" dxfId="590" priority="590">
      <formula>AND(I$72&lt;&gt;"FS",I$72&lt;&gt;"F",I$72&lt;&gt;"Fiber",I$72&lt;&gt;"S",I$72&lt;&gt;"STD",I$72&lt;&gt;"A",I$72&lt;&gt;"AES",I$72&lt;&gt;"D",I$72&lt;&gt;"DIS",I$72&lt;&gt;"M",I$72&lt;&gt;"MADI",I$72&lt;&gt;"",I$72&lt;&gt;" ")</formula>
    </cfRule>
    <cfRule type="expression" dxfId="589" priority="591">
      <formula>OR(I$72="",I$72=" ")</formula>
    </cfRule>
    <cfRule type="expression" dxfId="588" priority="592">
      <formula>OR(I$72="M",I$72="MADI")</formula>
    </cfRule>
    <cfRule type="expression" dxfId="587" priority="593">
      <formula>OR(I$72="D",I$72="DIS")</formula>
    </cfRule>
    <cfRule type="expression" dxfId="586" priority="594">
      <formula>OR(I$72="S",I$72="STD")</formula>
    </cfRule>
  </conditionalFormatting>
  <conditionalFormatting sqref="I73:I90">
    <cfRule type="expression" dxfId="585" priority="586">
      <formula>OR(I$72="IPI",I$72="IP in")</formula>
    </cfRule>
  </conditionalFormatting>
  <conditionalFormatting sqref="J73:J90">
    <cfRule type="expression" dxfId="584" priority="585">
      <formula>OR(I$72="IPI",I$72="IP in")</formula>
    </cfRule>
  </conditionalFormatting>
  <conditionalFormatting sqref="G79 G81 G83 G85 G87 G89 G73:G77">
    <cfRule type="expression" dxfId="583" priority="570">
      <formula>(G$72="FS")</formula>
    </cfRule>
    <cfRule type="expression" dxfId="582" priority="572">
      <formula>OR(G$72="F",G$72="Fiber")</formula>
    </cfRule>
    <cfRule type="expression" dxfId="581" priority="574">
      <formula>OR(G$72="A",G$72="AES")</formula>
    </cfRule>
    <cfRule type="expression" dxfId="580" priority="580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579" priority="581">
      <formula>OR(G$72="",G$72=" ")</formula>
    </cfRule>
    <cfRule type="expression" dxfId="578" priority="582">
      <formula>OR(G$72="M",G$72="MADI")</formula>
    </cfRule>
    <cfRule type="expression" dxfId="577" priority="583">
      <formula>OR(G$72="D",G$72="DIS")</formula>
    </cfRule>
    <cfRule type="expression" dxfId="576" priority="584">
      <formula>OR(G$72="S",G$72="STD")</formula>
    </cfRule>
  </conditionalFormatting>
  <conditionalFormatting sqref="H79 H81 H83 H85 H87 H89 H73:H77">
    <cfRule type="expression" dxfId="575" priority="569">
      <formula>OR(G$72="FS")</formula>
    </cfRule>
    <cfRule type="expression" dxfId="574" priority="571">
      <formula>OR(G$72="F",G$72="Fiber")</formula>
    </cfRule>
    <cfRule type="expression" dxfId="573" priority="573">
      <formula>OR(G$72="A",G$72="AES")</formula>
    </cfRule>
    <cfRule type="expression" dxfId="572" priority="575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571" priority="576">
      <formula>OR(G$72="",G$72=" ")</formula>
    </cfRule>
    <cfRule type="expression" dxfId="570" priority="577">
      <formula>OR(G$72="M",G$72="MADI")</formula>
    </cfRule>
    <cfRule type="expression" dxfId="569" priority="578">
      <formula>OR(G$72="D",G$72="DIS")</formula>
    </cfRule>
    <cfRule type="expression" dxfId="568" priority="579">
      <formula>OR(G$72="S",G$72="STD")</formula>
    </cfRule>
  </conditionalFormatting>
  <conditionalFormatting sqref="G78">
    <cfRule type="expression" dxfId="567" priority="554">
      <formula>(G$72="FS")</formula>
    </cfRule>
    <cfRule type="expression" dxfId="566" priority="556">
      <formula>OR(G$72="F",G$72="Fiber")</formula>
    </cfRule>
    <cfRule type="expression" dxfId="565" priority="558">
      <formula>OR(G$72="A",G$72="AES")</formula>
    </cfRule>
    <cfRule type="expression" dxfId="564" priority="564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563" priority="565">
      <formula>OR(G$72="",G$72=" ")</formula>
    </cfRule>
    <cfRule type="expression" dxfId="562" priority="566">
      <formula>OR(G$72="M",G$72="MADI")</formula>
    </cfRule>
    <cfRule type="expression" dxfId="561" priority="567">
      <formula>OR(G$72="D",G$72="DIS")</formula>
    </cfRule>
    <cfRule type="expression" dxfId="560" priority="568">
      <formula>OR(G$72="S",G$72="STD")</formula>
    </cfRule>
  </conditionalFormatting>
  <conditionalFormatting sqref="H78">
    <cfRule type="expression" dxfId="559" priority="553">
      <formula>OR(G$72="FS")</formula>
    </cfRule>
    <cfRule type="expression" dxfId="558" priority="555">
      <formula>OR(G$72="F",G$72="Fiber")</formula>
    </cfRule>
    <cfRule type="expression" dxfId="557" priority="557">
      <formula>OR(G$72="A",G$72="AES")</formula>
    </cfRule>
    <cfRule type="expression" dxfId="556" priority="559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555" priority="560">
      <formula>OR(G$72="",G$72=" ")</formula>
    </cfRule>
    <cfRule type="expression" dxfId="554" priority="561">
      <formula>OR(G$72="M",G$72="MADI")</formula>
    </cfRule>
    <cfRule type="expression" dxfId="553" priority="562">
      <formula>OR(G$72="D",G$72="DIS")</formula>
    </cfRule>
    <cfRule type="expression" dxfId="552" priority="563">
      <formula>OR(G$72="S",G$72="STD")</formula>
    </cfRule>
  </conditionalFormatting>
  <conditionalFormatting sqref="G80">
    <cfRule type="expression" dxfId="551" priority="538">
      <formula>(G$72="FS")</formula>
    </cfRule>
    <cfRule type="expression" dxfId="550" priority="540">
      <formula>OR(G$72="F",G$72="Fiber")</formula>
    </cfRule>
    <cfRule type="expression" dxfId="549" priority="542">
      <formula>OR(G$72="A",G$72="AES")</formula>
    </cfRule>
    <cfRule type="expression" dxfId="548" priority="548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547" priority="549">
      <formula>OR(G$72="",G$72=" ")</formula>
    </cfRule>
    <cfRule type="expression" dxfId="546" priority="550">
      <formula>OR(G$72="M",G$72="MADI")</formula>
    </cfRule>
    <cfRule type="expression" dxfId="545" priority="551">
      <formula>OR(G$72="D",G$72="DIS")</formula>
    </cfRule>
    <cfRule type="expression" dxfId="544" priority="552">
      <formula>OR(G$72="S",G$72="STD")</formula>
    </cfRule>
  </conditionalFormatting>
  <conditionalFormatting sqref="H80">
    <cfRule type="expression" dxfId="543" priority="537">
      <formula>OR(G$72="FS")</formula>
    </cfRule>
    <cfRule type="expression" dxfId="542" priority="539">
      <formula>OR(G$72="F",G$72="Fiber")</formula>
    </cfRule>
    <cfRule type="expression" dxfId="541" priority="541">
      <formula>OR(G$72="A",G$72="AES")</formula>
    </cfRule>
    <cfRule type="expression" dxfId="540" priority="543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539" priority="544">
      <formula>OR(G$72="",G$72=" ")</formula>
    </cfRule>
    <cfRule type="expression" dxfId="538" priority="545">
      <formula>OR(G$72="M",G$72="MADI")</formula>
    </cfRule>
    <cfRule type="expression" dxfId="537" priority="546">
      <formula>OR(G$72="D",G$72="DIS")</formula>
    </cfRule>
    <cfRule type="expression" dxfId="536" priority="547">
      <formula>OR(G$72="S",G$72="STD")</formula>
    </cfRule>
  </conditionalFormatting>
  <conditionalFormatting sqref="G82">
    <cfRule type="expression" dxfId="535" priority="522">
      <formula>(G$72="FS")</formula>
    </cfRule>
    <cfRule type="expression" dxfId="534" priority="524">
      <formula>OR(G$72="F",G$72="Fiber")</formula>
    </cfRule>
    <cfRule type="expression" dxfId="533" priority="526">
      <formula>OR(G$72="A",G$72="AES")</formula>
    </cfRule>
    <cfRule type="expression" dxfId="532" priority="532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531" priority="533">
      <formula>OR(G$72="",G$72=" ")</formula>
    </cfRule>
    <cfRule type="expression" dxfId="530" priority="534">
      <formula>OR(G$72="M",G$72="MADI")</formula>
    </cfRule>
    <cfRule type="expression" dxfId="529" priority="535">
      <formula>OR(G$72="D",G$72="DIS")</formula>
    </cfRule>
    <cfRule type="expression" dxfId="528" priority="536">
      <formula>OR(G$72="S",G$72="STD")</formula>
    </cfRule>
  </conditionalFormatting>
  <conditionalFormatting sqref="H82">
    <cfRule type="expression" dxfId="527" priority="521">
      <formula>OR(G$72="FS")</formula>
    </cfRule>
    <cfRule type="expression" dxfId="526" priority="523">
      <formula>OR(G$72="F",G$72="Fiber")</formula>
    </cfRule>
    <cfRule type="expression" dxfId="525" priority="525">
      <formula>OR(G$72="A",G$72="AES")</formula>
    </cfRule>
    <cfRule type="expression" dxfId="524" priority="527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523" priority="528">
      <formula>OR(G$72="",G$72=" ")</formula>
    </cfRule>
    <cfRule type="expression" dxfId="522" priority="529">
      <formula>OR(G$72="M",G$72="MADI")</formula>
    </cfRule>
    <cfRule type="expression" dxfId="521" priority="530">
      <formula>OR(G$72="D",G$72="DIS")</formula>
    </cfRule>
    <cfRule type="expression" dxfId="520" priority="531">
      <formula>OR(G$72="S",G$72="STD")</formula>
    </cfRule>
  </conditionalFormatting>
  <conditionalFormatting sqref="G84">
    <cfRule type="expression" dxfId="519" priority="506">
      <formula>(G$72="FS")</formula>
    </cfRule>
    <cfRule type="expression" dxfId="518" priority="508">
      <formula>OR(G$72="F",G$72="Fiber")</formula>
    </cfRule>
    <cfRule type="expression" dxfId="517" priority="510">
      <formula>OR(G$72="A",G$72="AES")</formula>
    </cfRule>
    <cfRule type="expression" dxfId="516" priority="516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515" priority="517">
      <formula>OR(G$72="",G$72=" ")</formula>
    </cfRule>
    <cfRule type="expression" dxfId="514" priority="518">
      <formula>OR(G$72="M",G$72="MADI")</formula>
    </cfRule>
    <cfRule type="expression" dxfId="513" priority="519">
      <formula>OR(G$72="D",G$72="DIS")</formula>
    </cfRule>
    <cfRule type="expression" dxfId="512" priority="520">
      <formula>OR(G$72="S",G$72="STD")</formula>
    </cfRule>
  </conditionalFormatting>
  <conditionalFormatting sqref="H84">
    <cfRule type="expression" dxfId="511" priority="505">
      <formula>OR(G$72="FS")</formula>
    </cfRule>
    <cfRule type="expression" dxfId="510" priority="507">
      <formula>OR(G$72="F",G$72="Fiber")</formula>
    </cfRule>
    <cfRule type="expression" dxfId="509" priority="509">
      <formula>OR(G$72="A",G$72="AES")</formula>
    </cfRule>
    <cfRule type="expression" dxfId="508" priority="511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507" priority="512">
      <formula>OR(G$72="",G$72=" ")</formula>
    </cfRule>
    <cfRule type="expression" dxfId="506" priority="513">
      <formula>OR(G$72="M",G$72="MADI")</formula>
    </cfRule>
    <cfRule type="expression" dxfId="505" priority="514">
      <formula>OR(G$72="D",G$72="DIS")</formula>
    </cfRule>
    <cfRule type="expression" dxfId="504" priority="515">
      <formula>OR(G$72="S",G$72="STD")</formula>
    </cfRule>
  </conditionalFormatting>
  <conditionalFormatting sqref="G86">
    <cfRule type="expression" dxfId="503" priority="490">
      <formula>(G$72="FS")</formula>
    </cfRule>
    <cfRule type="expression" dxfId="502" priority="492">
      <formula>OR(G$72="F",G$72="Fiber")</formula>
    </cfRule>
    <cfRule type="expression" dxfId="501" priority="494">
      <formula>OR(G$72="A",G$72="AES")</formula>
    </cfRule>
    <cfRule type="expression" dxfId="500" priority="500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99" priority="501">
      <formula>OR(G$72="",G$72=" ")</formula>
    </cfRule>
    <cfRule type="expression" dxfId="498" priority="502">
      <formula>OR(G$72="M",G$72="MADI")</formula>
    </cfRule>
    <cfRule type="expression" dxfId="497" priority="503">
      <formula>OR(G$72="D",G$72="DIS")</formula>
    </cfRule>
    <cfRule type="expression" dxfId="496" priority="504">
      <formula>OR(G$72="S",G$72="STD")</formula>
    </cfRule>
  </conditionalFormatting>
  <conditionalFormatting sqref="H86">
    <cfRule type="expression" dxfId="495" priority="489">
      <formula>OR(G$72="FS")</formula>
    </cfRule>
    <cfRule type="expression" dxfId="494" priority="491">
      <formula>OR(G$72="F",G$72="Fiber")</formula>
    </cfRule>
    <cfRule type="expression" dxfId="493" priority="493">
      <formula>OR(G$72="A",G$72="AES")</formula>
    </cfRule>
    <cfRule type="expression" dxfId="492" priority="495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91" priority="496">
      <formula>OR(G$72="",G$72=" ")</formula>
    </cfRule>
    <cfRule type="expression" dxfId="490" priority="497">
      <formula>OR(G$72="M",G$72="MADI")</formula>
    </cfRule>
    <cfRule type="expression" dxfId="489" priority="498">
      <formula>OR(G$72="D",G$72="DIS")</formula>
    </cfRule>
    <cfRule type="expression" dxfId="488" priority="499">
      <formula>OR(G$72="S",G$72="STD")</formula>
    </cfRule>
  </conditionalFormatting>
  <conditionalFormatting sqref="G88">
    <cfRule type="expression" dxfId="487" priority="474">
      <formula>(G$72="FS")</formula>
    </cfRule>
    <cfRule type="expression" dxfId="486" priority="476">
      <formula>OR(G$72="F",G$72="Fiber")</formula>
    </cfRule>
    <cfRule type="expression" dxfId="485" priority="478">
      <formula>OR(G$72="A",G$72="AES")</formula>
    </cfRule>
    <cfRule type="expression" dxfId="484" priority="484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83" priority="485">
      <formula>OR(G$72="",G$72=" ")</formula>
    </cfRule>
    <cfRule type="expression" dxfId="482" priority="486">
      <formula>OR(G$72="M",G$72="MADI")</formula>
    </cfRule>
    <cfRule type="expression" dxfId="481" priority="487">
      <formula>OR(G$72="D",G$72="DIS")</formula>
    </cfRule>
    <cfRule type="expression" dxfId="480" priority="488">
      <formula>OR(G$72="S",G$72="STD")</formula>
    </cfRule>
  </conditionalFormatting>
  <conditionalFormatting sqref="H88">
    <cfRule type="expression" dxfId="479" priority="473">
      <formula>OR(G$72="FS")</formula>
    </cfRule>
    <cfRule type="expression" dxfId="478" priority="475">
      <formula>OR(G$72="F",G$72="Fiber")</formula>
    </cfRule>
    <cfRule type="expression" dxfId="477" priority="477">
      <formula>OR(G$72="A",G$72="AES")</formula>
    </cfRule>
    <cfRule type="expression" dxfId="476" priority="479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75" priority="480">
      <formula>OR(G$72="",G$72=" ")</formula>
    </cfRule>
    <cfRule type="expression" dxfId="474" priority="481">
      <formula>OR(G$72="M",G$72="MADI")</formula>
    </cfRule>
    <cfRule type="expression" dxfId="473" priority="482">
      <formula>OR(G$72="D",G$72="DIS")</formula>
    </cfRule>
    <cfRule type="expression" dxfId="472" priority="483">
      <formula>OR(G$72="S",G$72="STD")</formula>
    </cfRule>
  </conditionalFormatting>
  <conditionalFormatting sqref="G90">
    <cfRule type="expression" dxfId="471" priority="458">
      <formula>(G$72="FS")</formula>
    </cfRule>
    <cfRule type="expression" dxfId="470" priority="460">
      <formula>OR(G$72="F",G$72="Fiber")</formula>
    </cfRule>
    <cfRule type="expression" dxfId="469" priority="462">
      <formula>OR(G$72="A",G$72="AES")</formula>
    </cfRule>
    <cfRule type="expression" dxfId="468" priority="468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67" priority="469">
      <formula>OR(G$72="",G$72=" ")</formula>
    </cfRule>
    <cfRule type="expression" dxfId="466" priority="470">
      <formula>OR(G$72="M",G$72="MADI")</formula>
    </cfRule>
    <cfRule type="expression" dxfId="465" priority="471">
      <formula>OR(G$72="D",G$72="DIS")</formula>
    </cfRule>
    <cfRule type="expression" dxfId="464" priority="472">
      <formula>OR(G$72="S",G$72="STD")</formula>
    </cfRule>
  </conditionalFormatting>
  <conditionalFormatting sqref="H90">
    <cfRule type="expression" dxfId="463" priority="457">
      <formula>OR(G$72="FS")</formula>
    </cfRule>
    <cfRule type="expression" dxfId="462" priority="459">
      <formula>OR(G$72="F",G$72="Fiber")</formula>
    </cfRule>
    <cfRule type="expression" dxfId="461" priority="461">
      <formula>OR(G$72="A",G$72="AES")</formula>
    </cfRule>
    <cfRule type="expression" dxfId="460" priority="463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59" priority="464">
      <formula>OR(G$72="",G$72=" ")</formula>
    </cfRule>
    <cfRule type="expression" dxfId="458" priority="465">
      <formula>OR(G$72="M",G$72="MADI")</formula>
    </cfRule>
    <cfRule type="expression" dxfId="457" priority="466">
      <formula>OR(G$72="D",G$72="DIS")</formula>
    </cfRule>
    <cfRule type="expression" dxfId="456" priority="467">
      <formula>OR(G$72="S",G$72="STD")</formula>
    </cfRule>
  </conditionalFormatting>
  <conditionalFormatting sqref="G90 G88 G86 G84 G82 G80 G78">
    <cfRule type="expression" dxfId="455" priority="449">
      <formula>(G$72="FS")</formula>
    </cfRule>
    <cfRule type="expression" dxfId="454" priority="450">
      <formula>OR(G$72="F",G$72="Fiber")</formula>
    </cfRule>
    <cfRule type="expression" dxfId="453" priority="451">
      <formula>OR(G$72="A",G$72="AES")</formula>
    </cfRule>
    <cfRule type="expression" dxfId="452" priority="452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51" priority="453">
      <formula>OR(G$72="",G$72=" ")</formula>
    </cfRule>
    <cfRule type="expression" dxfId="450" priority="454">
      <formula>OR(G$72="M",G$72="MADI")</formula>
    </cfRule>
    <cfRule type="expression" dxfId="449" priority="455">
      <formula>OR(G$72="D",G$72="DIS")</formula>
    </cfRule>
    <cfRule type="expression" dxfId="448" priority="456">
      <formula>OR(G$72="S",G$72="STD")</formula>
    </cfRule>
  </conditionalFormatting>
  <conditionalFormatting sqref="H90 H88 H86 H84 H82 H80 H78">
    <cfRule type="expression" dxfId="447" priority="441">
      <formula>OR(G$72="FS")</formula>
    </cfRule>
    <cfRule type="expression" dxfId="446" priority="442">
      <formula>OR(G$72="F",G$72="Fiber")</formula>
    </cfRule>
    <cfRule type="expression" dxfId="445" priority="443">
      <formula>OR(G$72="A",G$72="AES")</formula>
    </cfRule>
    <cfRule type="expression" dxfId="444" priority="444">
      <formula>AND(G$72&lt;&gt;"FS",G$72&lt;&gt;"F",G$72&lt;&gt;"Fiber",G$72&lt;&gt;"S",G$72&lt;&gt;"STD",G$72&lt;&gt;"A",G$72&lt;&gt;"AES",G$72&lt;&gt;"D",G$72&lt;&gt;"DIS",G$72&lt;&gt;"M",G$72&lt;&gt;"MADI",G$72&lt;&gt;"",G$72&lt;&gt;" ")</formula>
    </cfRule>
    <cfRule type="expression" dxfId="443" priority="445">
      <formula>OR(G$72="",G$72=" ")</formula>
    </cfRule>
    <cfRule type="expression" dxfId="442" priority="446">
      <formula>OR(G$72="M",G$72="MADI")</formula>
    </cfRule>
    <cfRule type="expression" dxfId="441" priority="447">
      <formula>OR(G$72="D",G$72="DIS")</formula>
    </cfRule>
    <cfRule type="expression" dxfId="440" priority="448">
      <formula>OR(G$72="S",G$72="STD")</formula>
    </cfRule>
  </conditionalFormatting>
  <conditionalFormatting sqref="G73:G90">
    <cfRule type="expression" dxfId="439" priority="440">
      <formula>OR(G$72="IPI",G$72="IP in")</formula>
    </cfRule>
  </conditionalFormatting>
  <conditionalFormatting sqref="H73:H90">
    <cfRule type="expression" dxfId="438" priority="439">
      <formula>OR(G$72="IPI",G$72="IP in")</formula>
    </cfRule>
  </conditionalFormatting>
  <conditionalFormatting sqref="E79 E81 E83 E85 E87 E89 E73:E77">
    <cfRule type="expression" dxfId="437" priority="424">
      <formula>(E$72="FS")</formula>
    </cfRule>
    <cfRule type="expression" dxfId="436" priority="426">
      <formula>OR(E$72="F",E$72="Fiber")</formula>
    </cfRule>
    <cfRule type="expression" dxfId="435" priority="428">
      <formula>OR(E$72="A",E$72="AES")</formula>
    </cfRule>
    <cfRule type="expression" dxfId="434" priority="434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433" priority="435">
      <formula>OR(E$72="",E$72=" ")</formula>
    </cfRule>
    <cfRule type="expression" dxfId="432" priority="436">
      <formula>OR(E$72="M",E$72="MADI")</formula>
    </cfRule>
    <cfRule type="expression" dxfId="431" priority="437">
      <formula>OR(E$72="D",E$72="DIS")</formula>
    </cfRule>
    <cfRule type="expression" dxfId="430" priority="438">
      <formula>OR(E$72="S",E$72="STD")</formula>
    </cfRule>
  </conditionalFormatting>
  <conditionalFormatting sqref="F79 F81 F83 F85 F87 F89 F73:F77">
    <cfRule type="expression" dxfId="429" priority="423">
      <formula>OR(E$72="FS")</formula>
    </cfRule>
    <cfRule type="expression" dxfId="428" priority="425">
      <formula>OR(E$72="F",E$72="Fiber")</formula>
    </cfRule>
    <cfRule type="expression" dxfId="427" priority="427">
      <formula>OR(E$72="A",E$72="AES")</formula>
    </cfRule>
    <cfRule type="expression" dxfId="426" priority="429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425" priority="430">
      <formula>OR(E$72="",E$72=" ")</formula>
    </cfRule>
    <cfRule type="expression" dxfId="424" priority="431">
      <formula>OR(E$72="M",E$72="MADI")</formula>
    </cfRule>
    <cfRule type="expression" dxfId="423" priority="432">
      <formula>OR(E$72="D",E$72="DIS")</formula>
    </cfRule>
    <cfRule type="expression" dxfId="422" priority="433">
      <formula>OR(E$72="S",E$72="STD")</formula>
    </cfRule>
  </conditionalFormatting>
  <conditionalFormatting sqref="E78">
    <cfRule type="expression" dxfId="421" priority="408">
      <formula>(E$72="FS")</formula>
    </cfRule>
    <cfRule type="expression" dxfId="420" priority="410">
      <formula>OR(E$72="F",E$72="Fiber")</formula>
    </cfRule>
    <cfRule type="expression" dxfId="419" priority="412">
      <formula>OR(E$72="A",E$72="AES")</formula>
    </cfRule>
    <cfRule type="expression" dxfId="418" priority="418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417" priority="419">
      <formula>OR(E$72="",E$72=" ")</formula>
    </cfRule>
    <cfRule type="expression" dxfId="416" priority="420">
      <formula>OR(E$72="M",E$72="MADI")</formula>
    </cfRule>
    <cfRule type="expression" dxfId="415" priority="421">
      <formula>OR(E$72="D",E$72="DIS")</formula>
    </cfRule>
    <cfRule type="expression" dxfId="414" priority="422">
      <formula>OR(E$72="S",E$72="STD")</formula>
    </cfRule>
  </conditionalFormatting>
  <conditionalFormatting sqref="F78">
    <cfRule type="expression" dxfId="413" priority="407">
      <formula>OR(E$72="FS")</formula>
    </cfRule>
    <cfRule type="expression" dxfId="412" priority="409">
      <formula>OR(E$72="F",E$72="Fiber")</formula>
    </cfRule>
    <cfRule type="expression" dxfId="411" priority="411">
      <formula>OR(E$72="A",E$72="AES")</formula>
    </cfRule>
    <cfRule type="expression" dxfId="410" priority="413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409" priority="414">
      <formula>OR(E$72="",E$72=" ")</formula>
    </cfRule>
    <cfRule type="expression" dxfId="408" priority="415">
      <formula>OR(E$72="M",E$72="MADI")</formula>
    </cfRule>
    <cfRule type="expression" dxfId="407" priority="416">
      <formula>OR(E$72="D",E$72="DIS")</formula>
    </cfRule>
    <cfRule type="expression" dxfId="406" priority="417">
      <formula>OR(E$72="S",E$72="STD")</formula>
    </cfRule>
  </conditionalFormatting>
  <conditionalFormatting sqref="E80">
    <cfRule type="expression" dxfId="405" priority="392">
      <formula>(E$72="FS")</formula>
    </cfRule>
    <cfRule type="expression" dxfId="404" priority="394">
      <formula>OR(E$72="F",E$72="Fiber")</formula>
    </cfRule>
    <cfRule type="expression" dxfId="403" priority="396">
      <formula>OR(E$72="A",E$72="AES")</formula>
    </cfRule>
    <cfRule type="expression" dxfId="402" priority="402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401" priority="403">
      <formula>OR(E$72="",E$72=" ")</formula>
    </cfRule>
    <cfRule type="expression" dxfId="400" priority="404">
      <formula>OR(E$72="M",E$72="MADI")</formula>
    </cfRule>
    <cfRule type="expression" dxfId="399" priority="405">
      <formula>OR(E$72="D",E$72="DIS")</formula>
    </cfRule>
    <cfRule type="expression" dxfId="398" priority="406">
      <formula>OR(E$72="S",E$72="STD")</formula>
    </cfRule>
  </conditionalFormatting>
  <conditionalFormatting sqref="F80">
    <cfRule type="expression" dxfId="397" priority="391">
      <formula>OR(E$72="FS")</formula>
    </cfRule>
    <cfRule type="expression" dxfId="396" priority="393">
      <formula>OR(E$72="F",E$72="Fiber")</formula>
    </cfRule>
    <cfRule type="expression" dxfId="395" priority="395">
      <formula>OR(E$72="A",E$72="AES")</formula>
    </cfRule>
    <cfRule type="expression" dxfId="394" priority="397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93" priority="398">
      <formula>OR(E$72="",E$72=" ")</formula>
    </cfRule>
    <cfRule type="expression" dxfId="392" priority="399">
      <formula>OR(E$72="M",E$72="MADI")</formula>
    </cfRule>
    <cfRule type="expression" dxfId="391" priority="400">
      <formula>OR(E$72="D",E$72="DIS")</formula>
    </cfRule>
    <cfRule type="expression" dxfId="390" priority="401">
      <formula>OR(E$72="S",E$72="STD")</formula>
    </cfRule>
  </conditionalFormatting>
  <conditionalFormatting sqref="E82">
    <cfRule type="expression" dxfId="389" priority="376">
      <formula>(E$72="FS")</formula>
    </cfRule>
    <cfRule type="expression" dxfId="388" priority="378">
      <formula>OR(E$72="F",E$72="Fiber")</formula>
    </cfRule>
    <cfRule type="expression" dxfId="387" priority="380">
      <formula>OR(E$72="A",E$72="AES")</formula>
    </cfRule>
    <cfRule type="expression" dxfId="386" priority="386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85" priority="387">
      <formula>OR(E$72="",E$72=" ")</formula>
    </cfRule>
    <cfRule type="expression" dxfId="384" priority="388">
      <formula>OR(E$72="M",E$72="MADI")</formula>
    </cfRule>
    <cfRule type="expression" dxfId="383" priority="389">
      <formula>OR(E$72="D",E$72="DIS")</formula>
    </cfRule>
    <cfRule type="expression" dxfId="382" priority="390">
      <formula>OR(E$72="S",E$72="STD")</formula>
    </cfRule>
  </conditionalFormatting>
  <conditionalFormatting sqref="F82">
    <cfRule type="expression" dxfId="381" priority="375">
      <formula>OR(E$72="FS")</formula>
    </cfRule>
    <cfRule type="expression" dxfId="380" priority="377">
      <formula>OR(E$72="F",E$72="Fiber")</formula>
    </cfRule>
    <cfRule type="expression" dxfId="379" priority="379">
      <formula>OR(E$72="A",E$72="AES")</formula>
    </cfRule>
    <cfRule type="expression" dxfId="378" priority="381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77" priority="382">
      <formula>OR(E$72="",E$72=" ")</formula>
    </cfRule>
    <cfRule type="expression" dxfId="376" priority="383">
      <formula>OR(E$72="M",E$72="MADI")</formula>
    </cfRule>
    <cfRule type="expression" dxfId="375" priority="384">
      <formula>OR(E$72="D",E$72="DIS")</formula>
    </cfRule>
    <cfRule type="expression" dxfId="374" priority="385">
      <formula>OR(E$72="S",E$72="STD")</formula>
    </cfRule>
  </conditionalFormatting>
  <conditionalFormatting sqref="E84">
    <cfRule type="expression" dxfId="373" priority="360">
      <formula>(E$72="FS")</formula>
    </cfRule>
    <cfRule type="expression" dxfId="372" priority="362">
      <formula>OR(E$72="F",E$72="Fiber")</formula>
    </cfRule>
    <cfRule type="expression" dxfId="371" priority="364">
      <formula>OR(E$72="A",E$72="AES")</formula>
    </cfRule>
    <cfRule type="expression" dxfId="370" priority="370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69" priority="371">
      <formula>OR(E$72="",E$72=" ")</formula>
    </cfRule>
    <cfRule type="expression" dxfId="368" priority="372">
      <formula>OR(E$72="M",E$72="MADI")</formula>
    </cfRule>
    <cfRule type="expression" dxfId="367" priority="373">
      <formula>OR(E$72="D",E$72="DIS")</formula>
    </cfRule>
    <cfRule type="expression" dxfId="366" priority="374">
      <formula>OR(E$72="S",E$72="STD")</formula>
    </cfRule>
  </conditionalFormatting>
  <conditionalFormatting sqref="F84">
    <cfRule type="expression" dxfId="365" priority="359">
      <formula>OR(E$72="FS")</formula>
    </cfRule>
    <cfRule type="expression" dxfId="364" priority="361">
      <formula>OR(E$72="F",E$72="Fiber")</formula>
    </cfRule>
    <cfRule type="expression" dxfId="363" priority="363">
      <formula>OR(E$72="A",E$72="AES")</formula>
    </cfRule>
    <cfRule type="expression" dxfId="362" priority="365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61" priority="366">
      <formula>OR(E$72="",E$72=" ")</formula>
    </cfRule>
    <cfRule type="expression" dxfId="360" priority="367">
      <formula>OR(E$72="M",E$72="MADI")</formula>
    </cfRule>
    <cfRule type="expression" dxfId="359" priority="368">
      <formula>OR(E$72="D",E$72="DIS")</formula>
    </cfRule>
    <cfRule type="expression" dxfId="358" priority="369">
      <formula>OR(E$72="S",E$72="STD")</formula>
    </cfRule>
  </conditionalFormatting>
  <conditionalFormatting sqref="E86">
    <cfRule type="expression" dxfId="357" priority="344">
      <formula>(E$72="FS")</formula>
    </cfRule>
    <cfRule type="expression" dxfId="356" priority="346">
      <formula>OR(E$72="F",E$72="Fiber")</formula>
    </cfRule>
    <cfRule type="expression" dxfId="355" priority="348">
      <formula>OR(E$72="A",E$72="AES")</formula>
    </cfRule>
    <cfRule type="expression" dxfId="354" priority="354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53" priority="355">
      <formula>OR(E$72="",E$72=" ")</formula>
    </cfRule>
    <cfRule type="expression" dxfId="352" priority="356">
      <formula>OR(E$72="M",E$72="MADI")</formula>
    </cfRule>
    <cfRule type="expression" dxfId="351" priority="357">
      <formula>OR(E$72="D",E$72="DIS")</formula>
    </cfRule>
    <cfRule type="expression" dxfId="350" priority="358">
      <formula>OR(E$72="S",E$72="STD")</formula>
    </cfRule>
  </conditionalFormatting>
  <conditionalFormatting sqref="F86">
    <cfRule type="expression" dxfId="349" priority="343">
      <formula>OR(E$72="FS")</formula>
    </cfRule>
    <cfRule type="expression" dxfId="348" priority="345">
      <formula>OR(E$72="F",E$72="Fiber")</formula>
    </cfRule>
    <cfRule type="expression" dxfId="347" priority="347">
      <formula>OR(E$72="A",E$72="AES")</formula>
    </cfRule>
    <cfRule type="expression" dxfId="346" priority="349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45" priority="350">
      <formula>OR(E$72="",E$72=" ")</formula>
    </cfRule>
    <cfRule type="expression" dxfId="344" priority="351">
      <formula>OR(E$72="M",E$72="MADI")</formula>
    </cfRule>
    <cfRule type="expression" dxfId="343" priority="352">
      <formula>OR(E$72="D",E$72="DIS")</formula>
    </cfRule>
    <cfRule type="expression" dxfId="342" priority="353">
      <formula>OR(E$72="S",E$72="STD")</formula>
    </cfRule>
  </conditionalFormatting>
  <conditionalFormatting sqref="E88">
    <cfRule type="expression" dxfId="341" priority="328">
      <formula>(E$72="FS")</formula>
    </cfRule>
    <cfRule type="expression" dxfId="340" priority="330">
      <formula>OR(E$72="F",E$72="Fiber")</formula>
    </cfRule>
    <cfRule type="expression" dxfId="339" priority="332">
      <formula>OR(E$72="A",E$72="AES")</formula>
    </cfRule>
    <cfRule type="expression" dxfId="338" priority="338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37" priority="339">
      <formula>OR(E$72="",E$72=" ")</formula>
    </cfRule>
    <cfRule type="expression" dxfId="336" priority="340">
      <formula>OR(E$72="M",E$72="MADI")</formula>
    </cfRule>
    <cfRule type="expression" dxfId="335" priority="341">
      <formula>OR(E$72="D",E$72="DIS")</formula>
    </cfRule>
    <cfRule type="expression" dxfId="334" priority="342">
      <formula>OR(E$72="S",E$72="STD")</formula>
    </cfRule>
  </conditionalFormatting>
  <conditionalFormatting sqref="F88">
    <cfRule type="expression" dxfId="333" priority="327">
      <formula>OR(E$72="FS")</formula>
    </cfRule>
    <cfRule type="expression" dxfId="332" priority="329">
      <formula>OR(E$72="F",E$72="Fiber")</formula>
    </cfRule>
    <cfRule type="expression" dxfId="331" priority="331">
      <formula>OR(E$72="A",E$72="AES")</formula>
    </cfRule>
    <cfRule type="expression" dxfId="330" priority="333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29" priority="334">
      <formula>OR(E$72="",E$72=" ")</formula>
    </cfRule>
    <cfRule type="expression" dxfId="328" priority="335">
      <formula>OR(E$72="M",E$72="MADI")</formula>
    </cfRule>
    <cfRule type="expression" dxfId="327" priority="336">
      <formula>OR(E$72="D",E$72="DIS")</formula>
    </cfRule>
    <cfRule type="expression" dxfId="326" priority="337">
      <formula>OR(E$72="S",E$72="STD")</formula>
    </cfRule>
  </conditionalFormatting>
  <conditionalFormatting sqref="E90">
    <cfRule type="expression" dxfId="325" priority="312">
      <formula>(E$72="FS")</formula>
    </cfRule>
    <cfRule type="expression" dxfId="324" priority="314">
      <formula>OR(E$72="F",E$72="Fiber")</formula>
    </cfRule>
    <cfRule type="expression" dxfId="323" priority="316">
      <formula>OR(E$72="A",E$72="AES")</formula>
    </cfRule>
    <cfRule type="expression" dxfId="322" priority="322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21" priority="323">
      <formula>OR(E$72="",E$72=" ")</formula>
    </cfRule>
    <cfRule type="expression" dxfId="320" priority="324">
      <formula>OR(E$72="M",E$72="MADI")</formula>
    </cfRule>
    <cfRule type="expression" dxfId="319" priority="325">
      <formula>OR(E$72="D",E$72="DIS")</formula>
    </cfRule>
    <cfRule type="expression" dxfId="318" priority="326">
      <formula>OR(E$72="S",E$72="STD")</formula>
    </cfRule>
  </conditionalFormatting>
  <conditionalFormatting sqref="F90">
    <cfRule type="expression" dxfId="317" priority="311">
      <formula>OR(E$72="FS")</formula>
    </cfRule>
    <cfRule type="expression" dxfId="316" priority="313">
      <formula>OR(E$72="F",E$72="Fiber")</formula>
    </cfRule>
    <cfRule type="expression" dxfId="315" priority="315">
      <formula>OR(E$72="A",E$72="AES")</formula>
    </cfRule>
    <cfRule type="expression" dxfId="314" priority="317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13" priority="318">
      <formula>OR(E$72="",E$72=" ")</formula>
    </cfRule>
    <cfRule type="expression" dxfId="312" priority="319">
      <formula>OR(E$72="M",E$72="MADI")</formula>
    </cfRule>
    <cfRule type="expression" dxfId="311" priority="320">
      <formula>OR(E$72="D",E$72="DIS")</formula>
    </cfRule>
    <cfRule type="expression" dxfId="310" priority="321">
      <formula>OR(E$72="S",E$72="STD")</formula>
    </cfRule>
  </conditionalFormatting>
  <conditionalFormatting sqref="E90 E88 E86 E84 E82 E80 E78">
    <cfRule type="expression" dxfId="309" priority="303">
      <formula>(E$72="FS")</formula>
    </cfRule>
    <cfRule type="expression" dxfId="308" priority="304">
      <formula>OR(E$72="F",E$72="Fiber")</formula>
    </cfRule>
    <cfRule type="expression" dxfId="307" priority="305">
      <formula>OR(E$72="A",E$72="AES")</formula>
    </cfRule>
    <cfRule type="expression" dxfId="306" priority="306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305" priority="307">
      <formula>OR(E$72="",E$72=" ")</formula>
    </cfRule>
    <cfRule type="expression" dxfId="304" priority="308">
      <formula>OR(E$72="M",E$72="MADI")</formula>
    </cfRule>
    <cfRule type="expression" dxfId="303" priority="309">
      <formula>OR(E$72="D",E$72="DIS")</formula>
    </cfRule>
    <cfRule type="expression" dxfId="302" priority="310">
      <formula>OR(E$72="S",E$72="STD")</formula>
    </cfRule>
  </conditionalFormatting>
  <conditionalFormatting sqref="F90 F88 F86 F84 F82 F80 F78">
    <cfRule type="expression" dxfId="301" priority="295">
      <formula>OR(E$72="FS")</formula>
    </cfRule>
    <cfRule type="expression" dxfId="300" priority="296">
      <formula>OR(E$72="F",E$72="Fiber")</formula>
    </cfRule>
    <cfRule type="expression" dxfId="299" priority="297">
      <formula>OR(E$72="A",E$72="AES")</formula>
    </cfRule>
    <cfRule type="expression" dxfId="298" priority="298">
      <formula>AND(E$72&lt;&gt;"FS",E$72&lt;&gt;"F",E$72&lt;&gt;"Fiber",E$72&lt;&gt;"S",E$72&lt;&gt;"STD",E$72&lt;&gt;"A",E$72&lt;&gt;"AES",E$72&lt;&gt;"D",E$72&lt;&gt;"DIS",E$72&lt;&gt;"M",E$72&lt;&gt;"MADI",E$72&lt;&gt;"",E$72&lt;&gt;" ")</formula>
    </cfRule>
    <cfRule type="expression" dxfId="297" priority="299">
      <formula>OR(E$72="",E$72=" ")</formula>
    </cfRule>
    <cfRule type="expression" dxfId="296" priority="300">
      <formula>OR(E$72="M",E$72="MADI")</formula>
    </cfRule>
    <cfRule type="expression" dxfId="295" priority="301">
      <formula>OR(E$72="D",E$72="DIS")</formula>
    </cfRule>
    <cfRule type="expression" dxfId="294" priority="302">
      <formula>OR(E$72="S",E$72="STD")</formula>
    </cfRule>
  </conditionalFormatting>
  <conditionalFormatting sqref="E73:E90">
    <cfRule type="expression" dxfId="293" priority="294">
      <formula>OR(E$72="IPI",E$72="IP in")</formula>
    </cfRule>
  </conditionalFormatting>
  <conditionalFormatting sqref="F73:F90">
    <cfRule type="expression" dxfId="292" priority="293">
      <formula>OR(E$72="IPI",E$72="IP in")</formula>
    </cfRule>
  </conditionalFormatting>
  <conditionalFormatting sqref="C79 C81 C83 C85 C87 C89 C73:C77">
    <cfRule type="expression" dxfId="291" priority="278">
      <formula>(C$72="FS")</formula>
    </cfRule>
    <cfRule type="expression" dxfId="290" priority="280">
      <formula>OR(C$72="F",C$72="Fiber")</formula>
    </cfRule>
    <cfRule type="expression" dxfId="289" priority="282">
      <formula>OR(C$72="A",C$72="AES")</formula>
    </cfRule>
    <cfRule type="expression" dxfId="288" priority="288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87" priority="289">
      <formula>OR(C$72="",C$72=" ")</formula>
    </cfRule>
    <cfRule type="expression" dxfId="286" priority="290">
      <formula>OR(C$72="M",C$72="MADI")</formula>
    </cfRule>
    <cfRule type="expression" dxfId="285" priority="291">
      <formula>OR(C$72="D",C$72="DIS")</formula>
    </cfRule>
    <cfRule type="expression" dxfId="284" priority="292">
      <formula>OR(C$72="S",C$72="STD")</formula>
    </cfRule>
  </conditionalFormatting>
  <conditionalFormatting sqref="D79 D81 D83 D85 D87 D89 D73:D77">
    <cfRule type="expression" dxfId="283" priority="277">
      <formula>OR(C$72="FS")</formula>
    </cfRule>
    <cfRule type="expression" dxfId="282" priority="279">
      <formula>OR(C$72="F",C$72="Fiber")</formula>
    </cfRule>
    <cfRule type="expression" dxfId="281" priority="281">
      <formula>OR(C$72="A",C$72="AES")</formula>
    </cfRule>
    <cfRule type="expression" dxfId="280" priority="283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79" priority="284">
      <formula>OR(C$72="",C$72=" ")</formula>
    </cfRule>
    <cfRule type="expression" dxfId="278" priority="285">
      <formula>OR(C$72="M",C$72="MADI")</formula>
    </cfRule>
    <cfRule type="expression" dxfId="277" priority="286">
      <formula>OR(C$72="D",C$72="DIS")</formula>
    </cfRule>
    <cfRule type="expression" dxfId="276" priority="287">
      <formula>OR(C$72="S",C$72="STD")</formula>
    </cfRule>
  </conditionalFormatting>
  <conditionalFormatting sqref="C78">
    <cfRule type="expression" dxfId="275" priority="262">
      <formula>(C$72="FS")</formula>
    </cfRule>
    <cfRule type="expression" dxfId="274" priority="264">
      <formula>OR(C$72="F",C$72="Fiber")</formula>
    </cfRule>
    <cfRule type="expression" dxfId="273" priority="266">
      <formula>OR(C$72="A",C$72="AES")</formula>
    </cfRule>
    <cfRule type="expression" dxfId="272" priority="272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71" priority="273">
      <formula>OR(C$72="",C$72=" ")</formula>
    </cfRule>
    <cfRule type="expression" dxfId="270" priority="274">
      <formula>OR(C$72="M",C$72="MADI")</formula>
    </cfRule>
    <cfRule type="expression" dxfId="269" priority="275">
      <formula>OR(C$72="D",C$72="DIS")</formula>
    </cfRule>
    <cfRule type="expression" dxfId="268" priority="276">
      <formula>OR(C$72="S",C$72="STD")</formula>
    </cfRule>
  </conditionalFormatting>
  <conditionalFormatting sqref="D78">
    <cfRule type="expression" dxfId="267" priority="261">
      <formula>OR(C$72="FS")</formula>
    </cfRule>
    <cfRule type="expression" dxfId="266" priority="263">
      <formula>OR(C$72="F",C$72="Fiber")</formula>
    </cfRule>
    <cfRule type="expression" dxfId="265" priority="265">
      <formula>OR(C$72="A",C$72="AES")</formula>
    </cfRule>
    <cfRule type="expression" dxfId="264" priority="267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63" priority="268">
      <formula>OR(C$72="",C$72=" ")</formula>
    </cfRule>
    <cfRule type="expression" dxfId="262" priority="269">
      <formula>OR(C$72="M",C$72="MADI")</formula>
    </cfRule>
    <cfRule type="expression" dxfId="261" priority="270">
      <formula>OR(C$72="D",C$72="DIS")</formula>
    </cfRule>
    <cfRule type="expression" dxfId="260" priority="271">
      <formula>OR(C$72="S",C$72="STD")</formula>
    </cfRule>
  </conditionalFormatting>
  <conditionalFormatting sqref="C80">
    <cfRule type="expression" dxfId="259" priority="246">
      <formula>(C$72="FS")</formula>
    </cfRule>
    <cfRule type="expression" dxfId="258" priority="248">
      <formula>OR(C$72="F",C$72="Fiber")</formula>
    </cfRule>
    <cfRule type="expression" dxfId="257" priority="250">
      <formula>OR(C$72="A",C$72="AES")</formula>
    </cfRule>
    <cfRule type="expression" dxfId="256" priority="256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55" priority="257">
      <formula>OR(C$72="",C$72=" ")</formula>
    </cfRule>
    <cfRule type="expression" dxfId="254" priority="258">
      <formula>OR(C$72="M",C$72="MADI")</formula>
    </cfRule>
    <cfRule type="expression" dxfId="253" priority="259">
      <formula>OR(C$72="D",C$72="DIS")</formula>
    </cfRule>
    <cfRule type="expression" dxfId="252" priority="260">
      <formula>OR(C$72="S",C$72="STD")</formula>
    </cfRule>
  </conditionalFormatting>
  <conditionalFormatting sqref="D80">
    <cfRule type="expression" dxfId="251" priority="245">
      <formula>OR(C$72="FS")</formula>
    </cfRule>
    <cfRule type="expression" dxfId="250" priority="247">
      <formula>OR(C$72="F",C$72="Fiber")</formula>
    </cfRule>
    <cfRule type="expression" dxfId="249" priority="249">
      <formula>OR(C$72="A",C$72="AES")</formula>
    </cfRule>
    <cfRule type="expression" dxfId="248" priority="251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47" priority="252">
      <formula>OR(C$72="",C$72=" ")</formula>
    </cfRule>
    <cfRule type="expression" dxfId="246" priority="253">
      <formula>OR(C$72="M",C$72="MADI")</formula>
    </cfRule>
    <cfRule type="expression" dxfId="245" priority="254">
      <formula>OR(C$72="D",C$72="DIS")</formula>
    </cfRule>
    <cfRule type="expression" dxfId="244" priority="255">
      <formula>OR(C$72="S",C$72="STD")</formula>
    </cfRule>
  </conditionalFormatting>
  <conditionalFormatting sqref="C82">
    <cfRule type="expression" dxfId="243" priority="230">
      <formula>(C$72="FS")</formula>
    </cfRule>
    <cfRule type="expression" dxfId="242" priority="232">
      <formula>OR(C$72="F",C$72="Fiber")</formula>
    </cfRule>
    <cfRule type="expression" dxfId="241" priority="234">
      <formula>OR(C$72="A",C$72="AES")</formula>
    </cfRule>
    <cfRule type="expression" dxfId="240" priority="240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39" priority="241">
      <formula>OR(C$72="",C$72=" ")</formula>
    </cfRule>
    <cfRule type="expression" dxfId="238" priority="242">
      <formula>OR(C$72="M",C$72="MADI")</formula>
    </cfRule>
    <cfRule type="expression" dxfId="237" priority="243">
      <formula>OR(C$72="D",C$72="DIS")</formula>
    </cfRule>
    <cfRule type="expression" dxfId="236" priority="244">
      <formula>OR(C$72="S",C$72="STD")</formula>
    </cfRule>
  </conditionalFormatting>
  <conditionalFormatting sqref="D82">
    <cfRule type="expression" dxfId="235" priority="229">
      <formula>OR(C$72="FS")</formula>
    </cfRule>
    <cfRule type="expression" dxfId="234" priority="231">
      <formula>OR(C$72="F",C$72="Fiber")</formula>
    </cfRule>
    <cfRule type="expression" dxfId="233" priority="233">
      <formula>OR(C$72="A",C$72="AES")</formula>
    </cfRule>
    <cfRule type="expression" dxfId="232" priority="235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31" priority="236">
      <formula>OR(C$72="",C$72=" ")</formula>
    </cfRule>
    <cfRule type="expression" dxfId="230" priority="237">
      <formula>OR(C$72="M",C$72="MADI")</formula>
    </cfRule>
    <cfRule type="expression" dxfId="229" priority="238">
      <formula>OR(C$72="D",C$72="DIS")</formula>
    </cfRule>
    <cfRule type="expression" dxfId="228" priority="239">
      <formula>OR(C$72="S",C$72="STD")</formula>
    </cfRule>
  </conditionalFormatting>
  <conditionalFormatting sqref="C84">
    <cfRule type="expression" dxfId="227" priority="214">
      <formula>(C$72="FS")</formula>
    </cfRule>
    <cfRule type="expression" dxfId="226" priority="216">
      <formula>OR(C$72="F",C$72="Fiber")</formula>
    </cfRule>
    <cfRule type="expression" dxfId="225" priority="218">
      <formula>OR(C$72="A",C$72="AES")</formula>
    </cfRule>
    <cfRule type="expression" dxfId="224" priority="224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23" priority="225">
      <formula>OR(C$72="",C$72=" ")</formula>
    </cfRule>
    <cfRule type="expression" dxfId="222" priority="226">
      <formula>OR(C$72="M",C$72="MADI")</formula>
    </cfRule>
    <cfRule type="expression" dxfId="221" priority="227">
      <formula>OR(C$72="D",C$72="DIS")</formula>
    </cfRule>
    <cfRule type="expression" dxfId="220" priority="228">
      <formula>OR(C$72="S",C$72="STD")</formula>
    </cfRule>
  </conditionalFormatting>
  <conditionalFormatting sqref="D84">
    <cfRule type="expression" dxfId="219" priority="213">
      <formula>OR(C$72="FS")</formula>
    </cfRule>
    <cfRule type="expression" dxfId="218" priority="215">
      <formula>OR(C$72="F",C$72="Fiber")</formula>
    </cfRule>
    <cfRule type="expression" dxfId="217" priority="217">
      <formula>OR(C$72="A",C$72="AES")</formula>
    </cfRule>
    <cfRule type="expression" dxfId="216" priority="219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15" priority="220">
      <formula>OR(C$72="",C$72=" ")</formula>
    </cfRule>
    <cfRule type="expression" dxfId="214" priority="221">
      <formula>OR(C$72="M",C$72="MADI")</formula>
    </cfRule>
    <cfRule type="expression" dxfId="213" priority="222">
      <formula>OR(C$72="D",C$72="DIS")</formula>
    </cfRule>
    <cfRule type="expression" dxfId="212" priority="223">
      <formula>OR(C$72="S",C$72="STD")</formula>
    </cfRule>
  </conditionalFormatting>
  <conditionalFormatting sqref="C86">
    <cfRule type="expression" dxfId="211" priority="198">
      <formula>(C$72="FS")</formula>
    </cfRule>
    <cfRule type="expression" dxfId="210" priority="200">
      <formula>OR(C$72="F",C$72="Fiber")</formula>
    </cfRule>
    <cfRule type="expression" dxfId="209" priority="202">
      <formula>OR(C$72="A",C$72="AES")</formula>
    </cfRule>
    <cfRule type="expression" dxfId="208" priority="208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207" priority="209">
      <formula>OR(C$72="",C$72=" ")</formula>
    </cfRule>
    <cfRule type="expression" dxfId="206" priority="210">
      <formula>OR(C$72="M",C$72="MADI")</formula>
    </cfRule>
    <cfRule type="expression" dxfId="205" priority="211">
      <formula>OR(C$72="D",C$72="DIS")</formula>
    </cfRule>
    <cfRule type="expression" dxfId="204" priority="212">
      <formula>OR(C$72="S",C$72="STD")</formula>
    </cfRule>
  </conditionalFormatting>
  <conditionalFormatting sqref="D86">
    <cfRule type="expression" dxfId="203" priority="197">
      <formula>OR(C$72="FS")</formula>
    </cfRule>
    <cfRule type="expression" dxfId="202" priority="199">
      <formula>OR(C$72="F",C$72="Fiber")</formula>
    </cfRule>
    <cfRule type="expression" dxfId="201" priority="201">
      <formula>OR(C$72="A",C$72="AES")</formula>
    </cfRule>
    <cfRule type="expression" dxfId="200" priority="203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199" priority="204">
      <formula>OR(C$72="",C$72=" ")</formula>
    </cfRule>
    <cfRule type="expression" dxfId="198" priority="205">
      <formula>OR(C$72="M",C$72="MADI")</formula>
    </cfRule>
    <cfRule type="expression" dxfId="197" priority="206">
      <formula>OR(C$72="D",C$72="DIS")</formula>
    </cfRule>
    <cfRule type="expression" dxfId="196" priority="207">
      <formula>OR(C$72="S",C$72="STD")</formula>
    </cfRule>
  </conditionalFormatting>
  <conditionalFormatting sqref="C88">
    <cfRule type="expression" dxfId="195" priority="182">
      <formula>(C$72="FS")</formula>
    </cfRule>
    <cfRule type="expression" dxfId="194" priority="184">
      <formula>OR(C$72="F",C$72="Fiber")</formula>
    </cfRule>
    <cfRule type="expression" dxfId="193" priority="186">
      <formula>OR(C$72="A",C$72="AES")</formula>
    </cfRule>
    <cfRule type="expression" dxfId="192" priority="192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191" priority="193">
      <formula>OR(C$72="",C$72=" ")</formula>
    </cfRule>
    <cfRule type="expression" dxfId="190" priority="194">
      <formula>OR(C$72="M",C$72="MADI")</formula>
    </cfRule>
    <cfRule type="expression" dxfId="189" priority="195">
      <formula>OR(C$72="D",C$72="DIS")</formula>
    </cfRule>
    <cfRule type="expression" dxfId="188" priority="196">
      <formula>OR(C$72="S",C$72="STD")</formula>
    </cfRule>
  </conditionalFormatting>
  <conditionalFormatting sqref="D88">
    <cfRule type="expression" dxfId="187" priority="181">
      <formula>OR(C$72="FS")</formula>
    </cfRule>
    <cfRule type="expression" dxfId="186" priority="183">
      <formula>OR(C$72="F",C$72="Fiber")</formula>
    </cfRule>
    <cfRule type="expression" dxfId="185" priority="185">
      <formula>OR(C$72="A",C$72="AES")</formula>
    </cfRule>
    <cfRule type="expression" dxfId="184" priority="187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183" priority="188">
      <formula>OR(C$72="",C$72=" ")</formula>
    </cfRule>
    <cfRule type="expression" dxfId="182" priority="189">
      <formula>OR(C$72="M",C$72="MADI")</formula>
    </cfRule>
    <cfRule type="expression" dxfId="181" priority="190">
      <formula>OR(C$72="D",C$72="DIS")</formula>
    </cfRule>
    <cfRule type="expression" dxfId="180" priority="191">
      <formula>OR(C$72="S",C$72="STD")</formula>
    </cfRule>
  </conditionalFormatting>
  <conditionalFormatting sqref="C90">
    <cfRule type="expression" dxfId="179" priority="166">
      <formula>(C$72="FS")</formula>
    </cfRule>
    <cfRule type="expression" dxfId="178" priority="168">
      <formula>OR(C$72="F",C$72="Fiber")</formula>
    </cfRule>
    <cfRule type="expression" dxfId="177" priority="170">
      <formula>OR(C$72="A",C$72="AES")</formula>
    </cfRule>
    <cfRule type="expression" dxfId="176" priority="176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175" priority="177">
      <formula>OR(C$72="",C$72=" ")</formula>
    </cfRule>
    <cfRule type="expression" dxfId="174" priority="178">
      <formula>OR(C$72="M",C$72="MADI")</formula>
    </cfRule>
    <cfRule type="expression" dxfId="173" priority="179">
      <formula>OR(C$72="D",C$72="DIS")</formula>
    </cfRule>
    <cfRule type="expression" dxfId="172" priority="180">
      <formula>OR(C$72="S",C$72="STD")</formula>
    </cfRule>
  </conditionalFormatting>
  <conditionalFormatting sqref="D90">
    <cfRule type="expression" dxfId="171" priority="165">
      <formula>OR(C$72="FS")</formula>
    </cfRule>
    <cfRule type="expression" dxfId="170" priority="167">
      <formula>OR(C$72="F",C$72="Fiber")</formula>
    </cfRule>
    <cfRule type="expression" dxfId="169" priority="169">
      <formula>OR(C$72="A",C$72="AES")</formula>
    </cfRule>
    <cfRule type="expression" dxfId="168" priority="171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167" priority="172">
      <formula>OR(C$72="",C$72=" ")</formula>
    </cfRule>
    <cfRule type="expression" dxfId="166" priority="173">
      <formula>OR(C$72="M",C$72="MADI")</formula>
    </cfRule>
    <cfRule type="expression" dxfId="165" priority="174">
      <formula>OR(C$72="D",C$72="DIS")</formula>
    </cfRule>
    <cfRule type="expression" dxfId="164" priority="175">
      <formula>OR(C$72="S",C$72="STD")</formula>
    </cfRule>
  </conditionalFormatting>
  <conditionalFormatting sqref="C90 C88 C86 C84 C82 C80 C78">
    <cfRule type="expression" dxfId="163" priority="157">
      <formula>(C$72="FS")</formula>
    </cfRule>
    <cfRule type="expression" dxfId="162" priority="158">
      <formula>OR(C$72="F",C$72="Fiber")</formula>
    </cfRule>
    <cfRule type="expression" dxfId="161" priority="159">
      <formula>OR(C$72="A",C$72="AES")</formula>
    </cfRule>
    <cfRule type="expression" dxfId="160" priority="160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159" priority="161">
      <formula>OR(C$72="",C$72=" ")</formula>
    </cfRule>
    <cfRule type="expression" dxfId="158" priority="162">
      <formula>OR(C$72="M",C$72="MADI")</formula>
    </cfRule>
    <cfRule type="expression" dxfId="157" priority="163">
      <formula>OR(C$72="D",C$72="DIS")</formula>
    </cfRule>
    <cfRule type="expression" dxfId="156" priority="164">
      <formula>OR(C$72="S",C$72="STD")</formula>
    </cfRule>
  </conditionalFormatting>
  <conditionalFormatting sqref="D90 D88 D86 D84 D82 D80 D78">
    <cfRule type="expression" dxfId="155" priority="149">
      <formula>OR(C$72="FS")</formula>
    </cfRule>
    <cfRule type="expression" dxfId="154" priority="150">
      <formula>OR(C$72="F",C$72="Fiber")</formula>
    </cfRule>
    <cfRule type="expression" dxfId="153" priority="151">
      <formula>OR(C$72="A",C$72="AES")</formula>
    </cfRule>
    <cfRule type="expression" dxfId="152" priority="152">
      <formula>AND(C$72&lt;&gt;"FS",C$72&lt;&gt;"F",C$72&lt;&gt;"Fiber",C$72&lt;&gt;"S",C$72&lt;&gt;"STD",C$72&lt;&gt;"A",C$72&lt;&gt;"AES",C$72&lt;&gt;"D",C$72&lt;&gt;"DIS",C$72&lt;&gt;"M",C$72&lt;&gt;"MADI",C$72&lt;&gt;"",C$72&lt;&gt;" ")</formula>
    </cfRule>
    <cfRule type="expression" dxfId="151" priority="153">
      <formula>OR(C$72="",C$72=" ")</formula>
    </cfRule>
    <cfRule type="expression" dxfId="150" priority="154">
      <formula>OR(C$72="M",C$72="MADI")</formula>
    </cfRule>
    <cfRule type="expression" dxfId="149" priority="155">
      <formula>OR(C$72="D",C$72="DIS")</formula>
    </cfRule>
    <cfRule type="expression" dxfId="148" priority="156">
      <formula>OR(C$72="S",C$72="STD")</formula>
    </cfRule>
  </conditionalFormatting>
  <conditionalFormatting sqref="C73:C90">
    <cfRule type="expression" dxfId="147" priority="148">
      <formula>OR(C$72="IPI",C$72="IP in")</formula>
    </cfRule>
  </conditionalFormatting>
  <conditionalFormatting sqref="D73:D90">
    <cfRule type="expression" dxfId="146" priority="147">
      <formula>OR(C$72="IPI",C$72="IP in")</formula>
    </cfRule>
  </conditionalFormatting>
  <conditionalFormatting sqref="A79 A81 A83 A85 A87 A89 A73:A77">
    <cfRule type="expression" dxfId="145" priority="132">
      <formula>(A$72="FS")</formula>
    </cfRule>
    <cfRule type="expression" dxfId="144" priority="134">
      <formula>OR(A$72="F",A$72="Fiber")</formula>
    </cfRule>
    <cfRule type="expression" dxfId="143" priority="136">
      <formula>OR(A$72="A",A$72="AES")</formula>
    </cfRule>
    <cfRule type="expression" dxfId="142" priority="142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141" priority="143">
      <formula>OR(A$72="",A$72=" ")</formula>
    </cfRule>
    <cfRule type="expression" dxfId="140" priority="144">
      <formula>OR(A$72="M",A$72="MADI")</formula>
    </cfRule>
    <cfRule type="expression" dxfId="139" priority="145">
      <formula>OR(A$72="D",A$72="DIS")</formula>
    </cfRule>
    <cfRule type="expression" dxfId="138" priority="146">
      <formula>OR(A$72="S",A$72="STD")</formula>
    </cfRule>
  </conditionalFormatting>
  <conditionalFormatting sqref="B79 B81 B83 B85 B87 B89 B73:B77">
    <cfRule type="expression" dxfId="137" priority="131">
      <formula>OR(A$72="FS")</formula>
    </cfRule>
    <cfRule type="expression" dxfId="136" priority="133">
      <formula>OR(A$72="F",A$72="Fiber")</formula>
    </cfRule>
    <cfRule type="expression" dxfId="135" priority="135">
      <formula>OR(A$72="A",A$72="AES")</formula>
    </cfRule>
    <cfRule type="expression" dxfId="134" priority="137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133" priority="138">
      <formula>OR(A$72="",A$72=" ")</formula>
    </cfRule>
    <cfRule type="expression" dxfId="132" priority="139">
      <formula>OR(A$72="M",A$72="MADI")</formula>
    </cfRule>
    <cfRule type="expression" dxfId="131" priority="140">
      <formula>OR(A$72="D",A$72="DIS")</formula>
    </cfRule>
    <cfRule type="expression" dxfId="130" priority="141">
      <formula>OR(A$72="S",A$72="STD")</formula>
    </cfRule>
  </conditionalFormatting>
  <conditionalFormatting sqref="A78">
    <cfRule type="expression" dxfId="129" priority="116">
      <formula>(A$72="FS")</formula>
    </cfRule>
    <cfRule type="expression" dxfId="128" priority="118">
      <formula>OR(A$72="F",A$72="Fiber")</formula>
    </cfRule>
    <cfRule type="expression" dxfId="127" priority="120">
      <formula>OR(A$72="A",A$72="AES")</formula>
    </cfRule>
    <cfRule type="expression" dxfId="126" priority="126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125" priority="127">
      <formula>OR(A$72="",A$72=" ")</formula>
    </cfRule>
    <cfRule type="expression" dxfId="124" priority="128">
      <formula>OR(A$72="M",A$72="MADI")</formula>
    </cfRule>
    <cfRule type="expression" dxfId="123" priority="129">
      <formula>OR(A$72="D",A$72="DIS")</formula>
    </cfRule>
    <cfRule type="expression" dxfId="122" priority="130">
      <formula>OR(A$72="S",A$72="STD")</formula>
    </cfRule>
  </conditionalFormatting>
  <conditionalFormatting sqref="B78">
    <cfRule type="expression" dxfId="121" priority="115">
      <formula>OR(A$72="FS")</formula>
    </cfRule>
    <cfRule type="expression" dxfId="120" priority="117">
      <formula>OR(A$72="F",A$72="Fiber")</formula>
    </cfRule>
    <cfRule type="expression" dxfId="119" priority="119">
      <formula>OR(A$72="A",A$72="AES")</formula>
    </cfRule>
    <cfRule type="expression" dxfId="118" priority="121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117" priority="122">
      <formula>OR(A$72="",A$72=" ")</formula>
    </cfRule>
    <cfRule type="expression" dxfId="116" priority="123">
      <formula>OR(A$72="M",A$72="MADI")</formula>
    </cfRule>
    <cfRule type="expression" dxfId="115" priority="124">
      <formula>OR(A$72="D",A$72="DIS")</formula>
    </cfRule>
    <cfRule type="expression" dxfId="114" priority="125">
      <formula>OR(A$72="S",A$72="STD")</formula>
    </cfRule>
  </conditionalFormatting>
  <conditionalFormatting sqref="A80">
    <cfRule type="expression" dxfId="113" priority="100">
      <formula>(A$72="FS")</formula>
    </cfRule>
    <cfRule type="expression" dxfId="112" priority="102">
      <formula>OR(A$72="F",A$72="Fiber")</formula>
    </cfRule>
    <cfRule type="expression" dxfId="111" priority="104">
      <formula>OR(A$72="A",A$72="AES")</formula>
    </cfRule>
    <cfRule type="expression" dxfId="110" priority="110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109" priority="111">
      <formula>OR(A$72="",A$72=" ")</formula>
    </cfRule>
    <cfRule type="expression" dxfId="108" priority="112">
      <formula>OR(A$72="M",A$72="MADI")</formula>
    </cfRule>
    <cfRule type="expression" dxfId="107" priority="113">
      <formula>OR(A$72="D",A$72="DIS")</formula>
    </cfRule>
    <cfRule type="expression" dxfId="106" priority="114">
      <formula>OR(A$72="S",A$72="STD")</formula>
    </cfRule>
  </conditionalFormatting>
  <conditionalFormatting sqref="B80">
    <cfRule type="expression" dxfId="105" priority="99">
      <formula>OR(A$72="FS")</formula>
    </cfRule>
    <cfRule type="expression" dxfId="104" priority="101">
      <formula>OR(A$72="F",A$72="Fiber")</formula>
    </cfRule>
    <cfRule type="expression" dxfId="103" priority="103">
      <formula>OR(A$72="A",A$72="AES")</formula>
    </cfRule>
    <cfRule type="expression" dxfId="102" priority="105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101" priority="106">
      <formula>OR(A$72="",A$72=" ")</formula>
    </cfRule>
    <cfRule type="expression" dxfId="100" priority="107">
      <formula>OR(A$72="M",A$72="MADI")</formula>
    </cfRule>
    <cfRule type="expression" dxfId="99" priority="108">
      <formula>OR(A$72="D",A$72="DIS")</formula>
    </cfRule>
    <cfRule type="expression" dxfId="98" priority="109">
      <formula>OR(A$72="S",A$72="STD")</formula>
    </cfRule>
  </conditionalFormatting>
  <conditionalFormatting sqref="A82">
    <cfRule type="expression" dxfId="97" priority="84">
      <formula>(A$72="FS")</formula>
    </cfRule>
    <cfRule type="expression" dxfId="96" priority="86">
      <formula>OR(A$72="F",A$72="Fiber")</formula>
    </cfRule>
    <cfRule type="expression" dxfId="95" priority="88">
      <formula>OR(A$72="A",A$72="AES")</formula>
    </cfRule>
    <cfRule type="expression" dxfId="94" priority="94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93" priority="95">
      <formula>OR(A$72="",A$72=" ")</formula>
    </cfRule>
    <cfRule type="expression" dxfId="92" priority="96">
      <formula>OR(A$72="M",A$72="MADI")</formula>
    </cfRule>
    <cfRule type="expression" dxfId="91" priority="97">
      <formula>OR(A$72="D",A$72="DIS")</formula>
    </cfRule>
    <cfRule type="expression" dxfId="90" priority="98">
      <formula>OR(A$72="S",A$72="STD")</formula>
    </cfRule>
  </conditionalFormatting>
  <conditionalFormatting sqref="B82">
    <cfRule type="expression" dxfId="89" priority="83">
      <formula>OR(A$72="FS")</formula>
    </cfRule>
    <cfRule type="expression" dxfId="88" priority="85">
      <formula>OR(A$72="F",A$72="Fiber")</formula>
    </cfRule>
    <cfRule type="expression" dxfId="87" priority="87">
      <formula>OR(A$72="A",A$72="AES")</formula>
    </cfRule>
    <cfRule type="expression" dxfId="86" priority="89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85" priority="90">
      <formula>OR(A$72="",A$72=" ")</formula>
    </cfRule>
    <cfRule type="expression" dxfId="84" priority="91">
      <formula>OR(A$72="M",A$72="MADI")</formula>
    </cfRule>
    <cfRule type="expression" dxfId="83" priority="92">
      <formula>OR(A$72="D",A$72="DIS")</formula>
    </cfRule>
    <cfRule type="expression" dxfId="82" priority="93">
      <formula>OR(A$72="S",A$72="STD")</formula>
    </cfRule>
  </conditionalFormatting>
  <conditionalFormatting sqref="A84">
    <cfRule type="expression" dxfId="81" priority="68">
      <formula>(A$72="FS")</formula>
    </cfRule>
    <cfRule type="expression" dxfId="80" priority="70">
      <formula>OR(A$72="F",A$72="Fiber")</formula>
    </cfRule>
    <cfRule type="expression" dxfId="79" priority="72">
      <formula>OR(A$72="A",A$72="AES")</formula>
    </cfRule>
    <cfRule type="expression" dxfId="78" priority="78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77" priority="79">
      <formula>OR(A$72="",A$72=" ")</formula>
    </cfRule>
    <cfRule type="expression" dxfId="76" priority="80">
      <formula>OR(A$72="M",A$72="MADI")</formula>
    </cfRule>
    <cfRule type="expression" dxfId="75" priority="81">
      <formula>OR(A$72="D",A$72="DIS")</formula>
    </cfRule>
    <cfRule type="expression" dxfId="74" priority="82">
      <formula>OR(A$72="S",A$72="STD")</formula>
    </cfRule>
  </conditionalFormatting>
  <conditionalFormatting sqref="B84">
    <cfRule type="expression" dxfId="73" priority="67">
      <formula>OR(A$72="FS")</formula>
    </cfRule>
    <cfRule type="expression" dxfId="72" priority="69">
      <formula>OR(A$72="F",A$72="Fiber")</formula>
    </cfRule>
    <cfRule type="expression" dxfId="71" priority="71">
      <formula>OR(A$72="A",A$72="AES")</formula>
    </cfRule>
    <cfRule type="expression" dxfId="70" priority="73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69" priority="74">
      <formula>OR(A$72="",A$72=" ")</formula>
    </cfRule>
    <cfRule type="expression" dxfId="68" priority="75">
      <formula>OR(A$72="M",A$72="MADI")</formula>
    </cfRule>
    <cfRule type="expression" dxfId="67" priority="76">
      <formula>OR(A$72="D",A$72="DIS")</formula>
    </cfRule>
    <cfRule type="expression" dxfId="66" priority="77">
      <formula>OR(A$72="S",A$72="STD")</formula>
    </cfRule>
  </conditionalFormatting>
  <conditionalFormatting sqref="A86">
    <cfRule type="expression" dxfId="65" priority="52">
      <formula>(A$72="FS")</formula>
    </cfRule>
    <cfRule type="expression" dxfId="64" priority="54">
      <formula>OR(A$72="F",A$72="Fiber")</formula>
    </cfRule>
    <cfRule type="expression" dxfId="63" priority="56">
      <formula>OR(A$72="A",A$72="AES")</formula>
    </cfRule>
    <cfRule type="expression" dxfId="62" priority="62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61" priority="63">
      <formula>OR(A$72="",A$72=" ")</formula>
    </cfRule>
    <cfRule type="expression" dxfId="60" priority="64">
      <formula>OR(A$72="M",A$72="MADI")</formula>
    </cfRule>
    <cfRule type="expression" dxfId="59" priority="65">
      <formula>OR(A$72="D",A$72="DIS")</formula>
    </cfRule>
    <cfRule type="expression" dxfId="58" priority="66">
      <formula>OR(A$72="S",A$72="STD")</formula>
    </cfRule>
  </conditionalFormatting>
  <conditionalFormatting sqref="B86">
    <cfRule type="expression" dxfId="57" priority="51">
      <formula>OR(A$72="FS")</formula>
    </cfRule>
    <cfRule type="expression" dxfId="56" priority="53">
      <formula>OR(A$72="F",A$72="Fiber")</formula>
    </cfRule>
    <cfRule type="expression" dxfId="55" priority="55">
      <formula>OR(A$72="A",A$72="AES")</formula>
    </cfRule>
    <cfRule type="expression" dxfId="54" priority="57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53" priority="58">
      <formula>OR(A$72="",A$72=" ")</formula>
    </cfRule>
    <cfRule type="expression" dxfId="52" priority="59">
      <formula>OR(A$72="M",A$72="MADI")</formula>
    </cfRule>
    <cfRule type="expression" dxfId="51" priority="60">
      <formula>OR(A$72="D",A$72="DIS")</formula>
    </cfRule>
    <cfRule type="expression" dxfId="50" priority="61">
      <formula>OR(A$72="S",A$72="STD")</formula>
    </cfRule>
  </conditionalFormatting>
  <conditionalFormatting sqref="A88">
    <cfRule type="expression" dxfId="49" priority="36">
      <formula>(A$72="FS")</formula>
    </cfRule>
    <cfRule type="expression" dxfId="48" priority="38">
      <formula>OR(A$72="F",A$72="Fiber")</formula>
    </cfRule>
    <cfRule type="expression" dxfId="47" priority="40">
      <formula>OR(A$72="A",A$72="AES")</formula>
    </cfRule>
    <cfRule type="expression" dxfId="46" priority="46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45" priority="47">
      <formula>OR(A$72="",A$72=" ")</formula>
    </cfRule>
    <cfRule type="expression" dxfId="44" priority="48">
      <formula>OR(A$72="M",A$72="MADI")</formula>
    </cfRule>
    <cfRule type="expression" dxfId="43" priority="49">
      <formula>OR(A$72="D",A$72="DIS")</formula>
    </cfRule>
    <cfRule type="expression" dxfId="42" priority="50">
      <formula>OR(A$72="S",A$72="STD")</formula>
    </cfRule>
  </conditionalFormatting>
  <conditionalFormatting sqref="B88">
    <cfRule type="expression" dxfId="41" priority="35">
      <formula>OR(A$72="FS")</formula>
    </cfRule>
    <cfRule type="expression" dxfId="40" priority="37">
      <formula>OR(A$72="F",A$72="Fiber")</formula>
    </cfRule>
    <cfRule type="expression" dxfId="39" priority="39">
      <formula>OR(A$72="A",A$72="AES")</formula>
    </cfRule>
    <cfRule type="expression" dxfId="38" priority="41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37" priority="42">
      <formula>OR(A$72="",A$72=" ")</formula>
    </cfRule>
    <cfRule type="expression" dxfId="36" priority="43">
      <formula>OR(A$72="M",A$72="MADI")</formula>
    </cfRule>
    <cfRule type="expression" dxfId="35" priority="44">
      <formula>OR(A$72="D",A$72="DIS")</formula>
    </cfRule>
    <cfRule type="expression" dxfId="34" priority="45">
      <formula>OR(A$72="S",A$72="STD")</formula>
    </cfRule>
  </conditionalFormatting>
  <conditionalFormatting sqref="A90">
    <cfRule type="expression" dxfId="33" priority="20">
      <formula>(A$72="FS")</formula>
    </cfRule>
    <cfRule type="expression" dxfId="32" priority="22">
      <formula>OR(A$72="F",A$72="Fiber")</formula>
    </cfRule>
    <cfRule type="expression" dxfId="31" priority="24">
      <formula>OR(A$72="A",A$72="AES")</formula>
    </cfRule>
    <cfRule type="expression" dxfId="30" priority="30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29" priority="31">
      <formula>OR(A$72="",A$72=" ")</formula>
    </cfRule>
    <cfRule type="expression" dxfId="28" priority="32">
      <formula>OR(A$72="M",A$72="MADI")</formula>
    </cfRule>
    <cfRule type="expression" dxfId="27" priority="33">
      <formula>OR(A$72="D",A$72="DIS")</formula>
    </cfRule>
    <cfRule type="expression" dxfId="26" priority="34">
      <formula>OR(A$72="S",A$72="STD")</formula>
    </cfRule>
  </conditionalFormatting>
  <conditionalFormatting sqref="B90">
    <cfRule type="expression" dxfId="25" priority="19">
      <formula>OR(A$72="FS")</formula>
    </cfRule>
    <cfRule type="expression" dxfId="24" priority="21">
      <formula>OR(A$72="F",A$72="Fiber")</formula>
    </cfRule>
    <cfRule type="expression" dxfId="23" priority="23">
      <formula>OR(A$72="A",A$72="AES")</formula>
    </cfRule>
    <cfRule type="expression" dxfId="22" priority="25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21" priority="26">
      <formula>OR(A$72="",A$72=" ")</formula>
    </cfRule>
    <cfRule type="expression" dxfId="20" priority="27">
      <formula>OR(A$72="M",A$72="MADI")</formula>
    </cfRule>
    <cfRule type="expression" dxfId="19" priority="28">
      <formula>OR(A$72="D",A$72="DIS")</formula>
    </cfRule>
    <cfRule type="expression" dxfId="18" priority="29">
      <formula>OR(A$72="S",A$72="STD")</formula>
    </cfRule>
  </conditionalFormatting>
  <conditionalFormatting sqref="A90 A88 A86 A84 A82 A80 A78">
    <cfRule type="expression" dxfId="17" priority="11">
      <formula>(A$72="FS")</formula>
    </cfRule>
    <cfRule type="expression" dxfId="16" priority="12">
      <formula>OR(A$72="F",A$72="Fiber")</formula>
    </cfRule>
    <cfRule type="expression" dxfId="15" priority="13">
      <formula>OR(A$72="A",A$72="AES")</formula>
    </cfRule>
    <cfRule type="expression" dxfId="14" priority="14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13" priority="15">
      <formula>OR(A$72="",A$72=" ")</formula>
    </cfRule>
    <cfRule type="expression" dxfId="12" priority="16">
      <formula>OR(A$72="M",A$72="MADI")</formula>
    </cfRule>
    <cfRule type="expression" dxfId="11" priority="17">
      <formula>OR(A$72="D",A$72="DIS")</formula>
    </cfRule>
    <cfRule type="expression" dxfId="10" priority="18">
      <formula>OR(A$72="S",A$72="STD")</formula>
    </cfRule>
  </conditionalFormatting>
  <conditionalFormatting sqref="B90 B88 B86 B84 B82 B80 B78">
    <cfRule type="expression" dxfId="9" priority="3">
      <formula>OR(A$72="FS")</formula>
    </cfRule>
    <cfRule type="expression" dxfId="8" priority="4">
      <formula>OR(A$72="F",A$72="Fiber")</formula>
    </cfRule>
    <cfRule type="expression" dxfId="7" priority="5">
      <formula>OR(A$72="A",A$72="AES")</formula>
    </cfRule>
    <cfRule type="expression" dxfId="6" priority="6">
      <formula>AND(A$72&lt;&gt;"FS",A$72&lt;&gt;"F",A$72&lt;&gt;"Fiber",A$72&lt;&gt;"S",A$72&lt;&gt;"STD",A$72&lt;&gt;"A",A$72&lt;&gt;"AES",A$72&lt;&gt;"D",A$72&lt;&gt;"DIS",A$72&lt;&gt;"M",A$72&lt;&gt;"MADI",A$72&lt;&gt;"",A$72&lt;&gt;" ")</formula>
    </cfRule>
    <cfRule type="expression" dxfId="5" priority="7">
      <formula>OR(A$72="",A$72=" ")</formula>
    </cfRule>
    <cfRule type="expression" dxfId="4" priority="8">
      <formula>OR(A$72="M",A$72="MADI")</formula>
    </cfRule>
    <cfRule type="expression" dxfId="3" priority="9">
      <formula>OR(A$72="D",A$72="DIS")</formula>
    </cfRule>
    <cfRule type="expression" dxfId="2" priority="10">
      <formula>OR(A$72="S",A$72="STD")</formula>
    </cfRule>
  </conditionalFormatting>
  <conditionalFormatting sqref="A73:A90">
    <cfRule type="expression" dxfId="1" priority="2">
      <formula>OR(A$72="IPI",A$72="IP in")</formula>
    </cfRule>
  </conditionalFormatting>
  <conditionalFormatting sqref="B73:B90">
    <cfRule type="expression" dxfId="0" priority="1">
      <formula>OR(A$72="IPI",A$72="IP in")</formula>
    </cfRule>
  </conditionalFormatting>
  <dataValidations count="3">
    <dataValidation type="list" errorStyle="warning" allowBlank="1" showInputMessage="1" showErrorMessage="1" sqref="BK5:BL5 BI95:BL95">
      <formula1>$BQ$4:$BQ$11</formula1>
    </dataValidation>
    <dataValidation type="list" errorStyle="warning" allowBlank="1" showInputMessage="1" showErrorMessage="1" sqref="A95:BH95 A5:BJ5">
      <formula1>$BQ$4:$BQ$13</formula1>
    </dataValidation>
    <dataValidation type="list" errorStyle="warning" allowBlank="1" showInputMessage="1" showErrorMessage="1" sqref="A46:BL46 A72:BL72">
      <formula1>$BQ$45:$BQ$52</formula1>
    </dataValidation>
  </dataValidations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COX Doug</cp:lastModifiedBy>
  <cp:lastPrinted>2013-08-12T18:11:20Z</cp:lastPrinted>
  <dcterms:created xsi:type="dcterms:W3CDTF">2011-08-15T15:03:17Z</dcterms:created>
  <dcterms:modified xsi:type="dcterms:W3CDTF">2014-12-16T22:45:05Z</dcterms:modified>
</cp:coreProperties>
</file>